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36" yWindow="165" windowWidth="19440" windowHeight="9945" tabRatio="763" activeTab="1"/>
  </bookViews>
  <sheets>
    <sheet name="資材マスター" sheetId="1" r:id="rId1"/>
    <sheet name="注文書" sheetId="2" r:id="rId2"/>
  </sheets>
  <definedNames>
    <definedName name="_xlnm.Print_Area" localSheetId="0">'資材マスター'!$A$1:$G$1699</definedName>
    <definedName name="_xlnm.Print_Area" localSheetId="1">'注文書'!$A$1:$L$81</definedName>
  </definedNames>
  <calcPr fullCalcOnLoad="1"/>
</workbook>
</file>

<file path=xl/sharedStrings.xml><?xml version="1.0" encoding="utf-8"?>
<sst xmlns="http://schemas.openxmlformats.org/spreadsheetml/2006/main" count="1361" uniqueCount="1204">
  <si>
    <t>ｱﾙﾐﾀﾗｯﾌﾟﾎﾞｰﾄﾞ W=500 L=1219</t>
  </si>
  <si>
    <t>ｱﾙﾐﾀﾗｯﾌﾟﾎﾞｰﾄﾞ W=500 L=1524</t>
  </si>
  <si>
    <t>ｱﾙﾐﾀﾗｯﾌﾟﾎﾞｰﾄﾞ W=500 L=1829</t>
  </si>
  <si>
    <t>ｱﾙﾐｽｶｲｶﾞｰﾄﾞ L=1219</t>
  </si>
  <si>
    <t>ｱﾙﾐｽｶｲｶﾞｰド L=1524</t>
  </si>
  <si>
    <t>ｱﾙﾐｽｶｲｶﾞｰﾄﾞ L=1829</t>
  </si>
  <si>
    <t>ｱﾙﾐｽｶｲｶﾞｰﾄﾞ L=914</t>
  </si>
  <si>
    <t>手摺 L=610</t>
  </si>
  <si>
    <t>手摺 L=914</t>
  </si>
  <si>
    <t>手摺 L=1219</t>
  </si>
  <si>
    <t>手摺 L=1524</t>
  </si>
  <si>
    <t>手摺 L=1829</t>
  </si>
  <si>
    <t>足場ﾁｪｰﾝ L=2000</t>
  </si>
  <si>
    <t>足場ﾁｪｰﾝ L=3000</t>
  </si>
  <si>
    <t>足場ﾁｪｰﾝ L=4000</t>
  </si>
  <si>
    <t>ｺｰﾅｰｽﾃｯﾌﾟ W=250 L=450</t>
  </si>
  <si>
    <t>ｺｰﾅｰｽﾃｯﾌﾟ W=400 L=450</t>
  </si>
  <si>
    <t>ｺｰﾅｰｽﾃｯﾌﾟ W=500 L=450</t>
  </si>
  <si>
    <t>幅木 L=610</t>
  </si>
  <si>
    <t>幅木 L=914</t>
  </si>
  <si>
    <t>幅木 L=1219</t>
  </si>
  <si>
    <t>幅木 L=1524</t>
  </si>
  <si>
    <t>幅木 L=1829</t>
  </si>
  <si>
    <t>TS用階段手摺 H=1700 L=1800</t>
  </si>
  <si>
    <t>階段枠 H=1725 L=1829</t>
  </si>
  <si>
    <t>鋼製足場板 W=250 L=1000</t>
  </si>
  <si>
    <t>鋼製足場板 W=250 L=2000</t>
  </si>
  <si>
    <t>鋼製足場板 W=250 L=3000</t>
  </si>
  <si>
    <t>鋼製足場板 W=250 L=4000</t>
  </si>
  <si>
    <t>ﾏｲﾃｨﾍﾞｰｽ H=650→950</t>
  </si>
  <si>
    <t>ﾏｲﾃｨﾍﾞｰｽ H=1200→1500</t>
  </si>
  <si>
    <t>ﾏｲﾃｨﾍﾞｰｽ H=1400→1770</t>
  </si>
  <si>
    <t xml:space="preserve">支保工ﾌﾞﾗｹｯﾄ H=914 W1219 </t>
  </si>
  <si>
    <t>調整枠 H=490 W=610</t>
  </si>
  <si>
    <t>調整枠 H=914 W=610</t>
  </si>
  <si>
    <t>調整枠 H=1219 W610</t>
  </si>
  <si>
    <t>支保工ﾌﾞﾗｹｯﾄ H=490 W=914</t>
  </si>
  <si>
    <t xml:space="preserve">支保工ﾌﾞﾗｹｯﾄ H=914 W=914 </t>
  </si>
  <si>
    <t>支保工ﾌﾞﾗｹｯﾄ H=1219 W=914</t>
  </si>
  <si>
    <r>
      <t>足場ﾊﾟｲﾌﾟ1.0</t>
    </r>
    <r>
      <rPr>
        <sz val="11"/>
        <rFont val="ＭＳ Ｐゴシック"/>
        <family val="3"/>
      </rPr>
      <t>M</t>
    </r>
  </si>
  <si>
    <r>
      <t>足場ﾊﾟｲﾌﾟ1.5</t>
    </r>
    <r>
      <rPr>
        <sz val="11"/>
        <rFont val="ＭＳ Ｐゴシック"/>
        <family val="3"/>
      </rPr>
      <t>M</t>
    </r>
  </si>
  <si>
    <r>
      <t>足場ﾊﾟｲﾌﾟ2.0</t>
    </r>
    <r>
      <rPr>
        <sz val="11"/>
        <rFont val="ＭＳ Ｐゴシック"/>
        <family val="3"/>
      </rPr>
      <t>M</t>
    </r>
  </si>
  <si>
    <r>
      <t>足場ﾊﾟｲﾌﾟ2.5</t>
    </r>
    <r>
      <rPr>
        <sz val="11"/>
        <rFont val="ＭＳ Ｐゴシック"/>
        <family val="3"/>
      </rPr>
      <t>M</t>
    </r>
  </si>
  <si>
    <r>
      <t>足場ﾊﾟｲﾌﾟ3.0</t>
    </r>
    <r>
      <rPr>
        <sz val="11"/>
        <rFont val="ＭＳ Ｐゴシック"/>
        <family val="3"/>
      </rPr>
      <t>M</t>
    </r>
  </si>
  <si>
    <r>
      <t>足場ﾊﾟｲﾌﾟ3.5</t>
    </r>
    <r>
      <rPr>
        <sz val="11"/>
        <rFont val="ＭＳ Ｐゴシック"/>
        <family val="3"/>
      </rPr>
      <t>M</t>
    </r>
  </si>
  <si>
    <r>
      <t>足場ﾊﾟｲﾌﾟ4.0</t>
    </r>
    <r>
      <rPr>
        <sz val="11"/>
        <rFont val="ＭＳ Ｐゴシック"/>
        <family val="3"/>
      </rPr>
      <t>M</t>
    </r>
  </si>
  <si>
    <r>
      <t>足場ﾊﾟｲﾌﾟ4.5</t>
    </r>
    <r>
      <rPr>
        <sz val="11"/>
        <rFont val="ＭＳ Ｐゴシック"/>
        <family val="3"/>
      </rPr>
      <t>M</t>
    </r>
  </si>
  <si>
    <r>
      <t>足場ﾊﾟｲﾌﾟ5.0</t>
    </r>
    <r>
      <rPr>
        <sz val="11"/>
        <rFont val="ＭＳ Ｐゴシック"/>
        <family val="3"/>
      </rPr>
      <t>M</t>
    </r>
  </si>
  <si>
    <r>
      <t>足場ﾊﾟｲﾌﾟ5.5</t>
    </r>
    <r>
      <rPr>
        <sz val="11"/>
        <rFont val="ＭＳ Ｐゴシック"/>
        <family val="3"/>
      </rPr>
      <t>M</t>
    </r>
  </si>
  <si>
    <r>
      <t>足場ﾊﾟｲﾌﾟ6.0</t>
    </r>
    <r>
      <rPr>
        <sz val="11"/>
        <rFont val="ＭＳ Ｐゴシック"/>
        <family val="3"/>
      </rPr>
      <t>M</t>
    </r>
  </si>
  <si>
    <t>鋼製布板 W=500 L=610</t>
  </si>
  <si>
    <t>鋼製布板 W=240 L=610</t>
  </si>
  <si>
    <t>鋼製布板 W=240 L=1829</t>
  </si>
  <si>
    <t>鋼製布板 W=500 L=1524</t>
  </si>
  <si>
    <t>鋼製布板 W=240 L=914</t>
  </si>
  <si>
    <t>鋼製布板 W=500 L=1219</t>
  </si>
  <si>
    <t>鋼製布板 W=240 L=1219</t>
  </si>
  <si>
    <t>鋼製布板 W=240 L=1524</t>
  </si>
  <si>
    <t>鋼製布板 W=500 L=1829</t>
  </si>
  <si>
    <t xml:space="preserve">鋼製布板 W400 L=1829 </t>
  </si>
  <si>
    <t>TSｻﾎﾟｰﾄ布板 W=300 L=1200</t>
  </si>
  <si>
    <t>TSｻﾎﾟｰﾄ布板 W=500 L=1200</t>
  </si>
  <si>
    <t>TSｻﾎﾟｰﾄ布板 W=300 L=1500</t>
  </si>
  <si>
    <t>TSｻﾎﾟｰﾄ布板 W=500 L=1500</t>
  </si>
  <si>
    <t>TSｻﾎﾟｰﾄ布板 W=300 L=1800</t>
  </si>
  <si>
    <t>TSｻﾎﾟｰﾄ布板 W=500 L=1800</t>
  </si>
  <si>
    <t>TSｻﾎﾟｰﾄ布板 W=500 L=600</t>
  </si>
  <si>
    <t>TSｻﾎﾟｰﾄ布板 W=300 L=900</t>
  </si>
  <si>
    <t>TSｻﾎﾟｰﾄ布板 W=500 L=900</t>
  </si>
  <si>
    <t>TSｻﾎﾟｰﾄ建地 H=1200</t>
  </si>
  <si>
    <t>TSｻﾎﾟｰﾄ建地 H=1450</t>
  </si>
  <si>
    <t>TSｻﾎﾟｰﾄ建地 H=1700</t>
  </si>
  <si>
    <t>TSｻﾎﾟｰﾄ建地 H=2050</t>
  </si>
  <si>
    <t>TSｻﾎﾟｰﾄ建地 H=3400</t>
  </si>
  <si>
    <t>TSｻﾎﾟｰﾄ建地 H=600</t>
  </si>
  <si>
    <t>TSｻﾎﾟｰﾄ建地 H=850</t>
  </si>
  <si>
    <t>TSLHC</t>
  </si>
  <si>
    <t>TSLHCM</t>
  </si>
  <si>
    <t>TSKB20</t>
  </si>
  <si>
    <t>TSKB19</t>
  </si>
  <si>
    <t>TSKB18</t>
  </si>
  <si>
    <t>TSKB16</t>
  </si>
  <si>
    <t>TSKB1489</t>
  </si>
  <si>
    <t>TSKB14</t>
  </si>
  <si>
    <t>TSKB1303</t>
  </si>
  <si>
    <t>TSKB1102</t>
  </si>
  <si>
    <t>TSKB10</t>
  </si>
  <si>
    <t>TSKB08</t>
  </si>
  <si>
    <t>TSKB06</t>
  </si>
  <si>
    <t>TSLKB20</t>
  </si>
  <si>
    <t>TSLKB19</t>
  </si>
  <si>
    <t>TSLKB18</t>
  </si>
  <si>
    <t>TSLKB16</t>
  </si>
  <si>
    <t>TSLKB1489</t>
  </si>
  <si>
    <t>TSLKB14</t>
  </si>
  <si>
    <t>TSLKB1303</t>
  </si>
  <si>
    <t>TSLKB1102</t>
  </si>
  <si>
    <t>TSLKB10</t>
  </si>
  <si>
    <t>TSLKB08</t>
  </si>
  <si>
    <t>TSLKB06</t>
  </si>
  <si>
    <t>TSN1805</t>
  </si>
  <si>
    <t>TSN1803</t>
  </si>
  <si>
    <t>TSN1505</t>
  </si>
  <si>
    <t>TSN1503</t>
  </si>
  <si>
    <t>TSN1205</t>
  </si>
  <si>
    <t>TSN1203</t>
  </si>
  <si>
    <t>TSN905</t>
  </si>
  <si>
    <t>TSN903</t>
  </si>
  <si>
    <t>TSN605</t>
  </si>
  <si>
    <t>TS先行手摺枠</t>
  </si>
  <si>
    <t>TS手摺枠</t>
  </si>
  <si>
    <t>TS梁下枠</t>
  </si>
  <si>
    <t>TSｽﾗﾌﾞ受けﾌﾞﾗｹｯﾄ</t>
  </si>
  <si>
    <t>TS用ﾊｯﾁｱｯﾌﾟ</t>
  </si>
  <si>
    <t>TS斜材用ﾊﾟﾚｯﾄ</t>
  </si>
  <si>
    <t>TSGW15N</t>
  </si>
  <si>
    <t>TSGW12N</t>
  </si>
  <si>
    <t>TSGW9N</t>
  </si>
  <si>
    <t>TSGW6N</t>
  </si>
  <si>
    <t>TSGW18</t>
  </si>
  <si>
    <t>TSGW15</t>
  </si>
  <si>
    <t>TSGW12</t>
  </si>
  <si>
    <t>TSGW9</t>
  </si>
  <si>
    <t>TSGW6</t>
  </si>
  <si>
    <t>TSG18</t>
  </si>
  <si>
    <t>TSW12</t>
  </si>
  <si>
    <t>TS20</t>
  </si>
  <si>
    <t>TS3085S</t>
  </si>
  <si>
    <t>TSL500</t>
  </si>
  <si>
    <t>TSL750</t>
  </si>
  <si>
    <t>TSL1000</t>
  </si>
  <si>
    <t>HUP1800</t>
  </si>
  <si>
    <t>PLT06</t>
  </si>
  <si>
    <t>入隅用ｺｰﾅｰﾌｫｰﾑ</t>
  </si>
  <si>
    <t>出隅用ｺｰﾅｰﾌｫｰﾑ</t>
  </si>
  <si>
    <t>ICF5512</t>
  </si>
  <si>
    <t>ICF5509</t>
  </si>
  <si>
    <t>ICF5506</t>
  </si>
  <si>
    <t>ICF0515</t>
  </si>
  <si>
    <t>ICF0512</t>
  </si>
  <si>
    <t>ICF0509</t>
  </si>
  <si>
    <t>ICF0506</t>
  </si>
  <si>
    <t>OCF0015</t>
  </si>
  <si>
    <t>OCF0012</t>
  </si>
  <si>
    <t>OCF0009</t>
  </si>
  <si>
    <t>OCF0006</t>
  </si>
  <si>
    <t>逆ﾊﾝﾁ</t>
  </si>
  <si>
    <t>HF１C3115G</t>
  </si>
  <si>
    <t>MU</t>
  </si>
  <si>
    <t>ML</t>
  </si>
  <si>
    <t>ﾜｲﾊﾟﾈ自在ﾌﾞﾗｹｯﾄ</t>
  </si>
  <si>
    <t>ﾜｲﾊﾟﾈ用吊り金具</t>
  </si>
  <si>
    <t>WPTC</t>
  </si>
  <si>
    <t>BF4512</t>
  </si>
  <si>
    <t>BF4509</t>
  </si>
  <si>
    <t>BF4506</t>
  </si>
  <si>
    <t>HF1C5115</t>
  </si>
  <si>
    <t>HF1C5112</t>
  </si>
  <si>
    <t>HF1C5109</t>
  </si>
  <si>
    <t>HF1C5106</t>
  </si>
  <si>
    <t>HF1C3115</t>
  </si>
  <si>
    <t>HF1C3112</t>
  </si>
  <si>
    <t>HF1C3109</t>
  </si>
  <si>
    <t>HF1C3106</t>
  </si>
  <si>
    <t>HF1F1415</t>
  </si>
  <si>
    <t>HF1F1412</t>
  </si>
  <si>
    <t>HF1F1409</t>
  </si>
  <si>
    <t>HF1F1406</t>
  </si>
  <si>
    <t>HF1F2115</t>
  </si>
  <si>
    <t>HF1F2112</t>
  </si>
  <si>
    <t>HF1F2109</t>
  </si>
  <si>
    <t>HF1F2106</t>
  </si>
  <si>
    <t>HF2C5115</t>
  </si>
  <si>
    <t>HF2C5112</t>
  </si>
  <si>
    <t>HF2C5109</t>
  </si>
  <si>
    <t>HF2C5106</t>
  </si>
  <si>
    <t>HF2C1515</t>
  </si>
  <si>
    <t>HF2C1512</t>
  </si>
  <si>
    <t>HF2C1509</t>
  </si>
  <si>
    <t>HF2C1506</t>
  </si>
  <si>
    <t>HF2F1115</t>
  </si>
  <si>
    <t>HF2F1112</t>
  </si>
  <si>
    <t>HF2F1109</t>
  </si>
  <si>
    <t>HF2F1106</t>
  </si>
  <si>
    <t>HF2F2215</t>
  </si>
  <si>
    <t>HF2F2212</t>
  </si>
  <si>
    <t>HF2F2209</t>
  </si>
  <si>
    <t>HF2F2206</t>
  </si>
  <si>
    <t>HF3C5115</t>
  </si>
  <si>
    <t>HF3C5112</t>
  </si>
  <si>
    <t>HF3C5109</t>
  </si>
  <si>
    <t>HF3C5106</t>
  </si>
  <si>
    <t>HF3C1515</t>
  </si>
  <si>
    <t>HF3C1512</t>
  </si>
  <si>
    <t>HF3C1509</t>
  </si>
  <si>
    <t>HF3C1506</t>
  </si>
  <si>
    <t>HF3F1515</t>
  </si>
  <si>
    <t>HF3F1512</t>
  </si>
  <si>
    <t>HF3F1509</t>
  </si>
  <si>
    <t>HF3F1506</t>
  </si>
  <si>
    <t>HF3F3115</t>
  </si>
  <si>
    <t>HF3F3112</t>
  </si>
  <si>
    <t>1ALF-31</t>
  </si>
  <si>
    <t>TSP21</t>
  </si>
  <si>
    <t>TSP17</t>
  </si>
  <si>
    <t>TSP15</t>
  </si>
  <si>
    <t>TSP12</t>
  </si>
  <si>
    <t>TSP9</t>
  </si>
  <si>
    <t>TSP6</t>
  </si>
  <si>
    <t>TSP2</t>
  </si>
  <si>
    <t>TST18</t>
  </si>
  <si>
    <t>TST15</t>
  </si>
  <si>
    <t>TST12</t>
  </si>
  <si>
    <t>TST9</t>
  </si>
  <si>
    <t>TST6</t>
  </si>
  <si>
    <t>TST3</t>
  </si>
  <si>
    <t>TST9060N</t>
  </si>
  <si>
    <t>TST6040N</t>
  </si>
  <si>
    <t>TST5035N</t>
  </si>
  <si>
    <t>TST6335S</t>
  </si>
  <si>
    <t>TST4028S</t>
  </si>
  <si>
    <t>TSHCS2</t>
  </si>
  <si>
    <t>TSHCM</t>
  </si>
  <si>
    <t>TSHCL</t>
  </si>
  <si>
    <t>TSHJ</t>
  </si>
  <si>
    <t>TSTC</t>
  </si>
  <si>
    <t>PN1C</t>
  </si>
  <si>
    <t>PN2C</t>
  </si>
  <si>
    <t>TSLP34</t>
  </si>
  <si>
    <t>TSLP25</t>
  </si>
  <si>
    <t>TSLP21</t>
  </si>
  <si>
    <t>TSLP17</t>
  </si>
  <si>
    <t>TSLP15</t>
  </si>
  <si>
    <t>TSLP12</t>
  </si>
  <si>
    <t>TSLP9</t>
  </si>
  <si>
    <t>TSLP6</t>
  </si>
  <si>
    <t>TSLP3</t>
  </si>
  <si>
    <t>TSGW18N</t>
  </si>
  <si>
    <t>F3018</t>
  </si>
  <si>
    <t>F3015</t>
  </si>
  <si>
    <t>F3012</t>
  </si>
  <si>
    <t>F3009</t>
  </si>
  <si>
    <t>F3006</t>
  </si>
  <si>
    <t>F2015</t>
  </si>
  <si>
    <t>F2012</t>
  </si>
  <si>
    <t>F2009</t>
  </si>
  <si>
    <t>F2006</t>
  </si>
  <si>
    <t>F1515</t>
  </si>
  <si>
    <t>F1512</t>
  </si>
  <si>
    <t>F1509</t>
  </si>
  <si>
    <t>F1506</t>
  </si>
  <si>
    <t>F1015</t>
  </si>
  <si>
    <t>F1012</t>
  </si>
  <si>
    <t>F1009</t>
  </si>
  <si>
    <t>F1006</t>
  </si>
  <si>
    <t>CA0015</t>
  </si>
  <si>
    <t>CA0012</t>
  </si>
  <si>
    <t>CA0009</t>
  </si>
  <si>
    <t>CA0006</t>
  </si>
  <si>
    <t>ICF5515</t>
  </si>
  <si>
    <t>BF4515</t>
  </si>
  <si>
    <t>HF3F3109</t>
  </si>
  <si>
    <t>HF3F3106</t>
  </si>
  <si>
    <t>F2515</t>
  </si>
  <si>
    <t>Ｆ3003</t>
  </si>
  <si>
    <t>WPB39</t>
  </si>
  <si>
    <t>WPB36</t>
  </si>
  <si>
    <t>WPB33</t>
  </si>
  <si>
    <t>WPB30</t>
  </si>
  <si>
    <t>WPB27</t>
  </si>
  <si>
    <t>WPB24</t>
  </si>
  <si>
    <t>WPB21</t>
  </si>
  <si>
    <t>WPB18</t>
  </si>
  <si>
    <t>WPB15</t>
  </si>
  <si>
    <t>WPB12</t>
  </si>
  <si>
    <t>WPB09</t>
  </si>
  <si>
    <t>WPB06</t>
  </si>
  <si>
    <t>WPB03</t>
  </si>
  <si>
    <t>WP4065</t>
  </si>
  <si>
    <t>A752</t>
  </si>
  <si>
    <t>A752G</t>
  </si>
  <si>
    <t>A752L</t>
  </si>
  <si>
    <t>ﾛﾝｸﾞｼﾞｬｯｷﾍﾞｰｽ</t>
  </si>
  <si>
    <t>A752P</t>
  </si>
  <si>
    <t>ﾋﾟﾎﾟｯﾄｼﾞｬｯｷ</t>
  </si>
  <si>
    <t>K3055AL</t>
  </si>
  <si>
    <t>KC15</t>
  </si>
  <si>
    <t>KK1C</t>
  </si>
  <si>
    <t>MOHE</t>
  </si>
  <si>
    <t>NBT</t>
  </si>
  <si>
    <t>OB1809</t>
  </si>
  <si>
    <t>OB604</t>
  </si>
  <si>
    <t>OB612</t>
  </si>
  <si>
    <t>OB904</t>
  </si>
  <si>
    <t>OB912</t>
  </si>
  <si>
    <t>PB</t>
  </si>
  <si>
    <t>PJ</t>
  </si>
  <si>
    <t>PLT</t>
  </si>
  <si>
    <t>ﾒﾀﾙﾊﾟﾚｯﾄ</t>
  </si>
  <si>
    <t>PSC1</t>
  </si>
  <si>
    <t>QS15</t>
  </si>
  <si>
    <t>SH1700</t>
  </si>
  <si>
    <t>SK2</t>
  </si>
  <si>
    <t>SKN6</t>
  </si>
  <si>
    <t>G4</t>
  </si>
  <si>
    <t>G6</t>
  </si>
  <si>
    <t>BT57</t>
  </si>
  <si>
    <t>BT71</t>
  </si>
  <si>
    <t>LA3000</t>
  </si>
  <si>
    <t>LA2000</t>
  </si>
  <si>
    <t>AL2830</t>
  </si>
  <si>
    <t>H300</t>
  </si>
  <si>
    <t>H400</t>
  </si>
  <si>
    <t>H600</t>
  </si>
  <si>
    <t>H800</t>
  </si>
  <si>
    <t>4型</t>
  </si>
  <si>
    <t>5型</t>
  </si>
  <si>
    <t>親綱支柱</t>
  </si>
  <si>
    <t>ﾌﾞﾗｹｯﾄ用先端ｸﾗﾝﾌﾟ</t>
  </si>
  <si>
    <t>CH40</t>
  </si>
  <si>
    <t>CH50</t>
  </si>
  <si>
    <t>CH1C</t>
  </si>
  <si>
    <t>CH1F</t>
  </si>
  <si>
    <t>CH2F</t>
  </si>
  <si>
    <t>1ALF-41</t>
  </si>
  <si>
    <t>ｱﾙﾊﾞｽﾃｯﾌﾟ本体</t>
  </si>
  <si>
    <t>ｱﾙﾊﾞｽﾃｯﾌﾟ手すり</t>
  </si>
  <si>
    <t>ｱﾙﾊﾞｽﾃｯﾌﾟ根がらみ</t>
  </si>
  <si>
    <t>ﾊﾝｶﾞｰｽﾃｰｼﾞ梁材</t>
  </si>
  <si>
    <t>ﾊﾝｶﾞｰｽﾃｰｼﾞ斜材</t>
  </si>
  <si>
    <t>ﾊﾝｶﾞｰｽﾃｰｼﾞ手摺枠</t>
  </si>
  <si>
    <t>ﾊﾝｶﾞｰｽﾃｰｼﾞ手摺柱</t>
  </si>
  <si>
    <t>ﾊﾝｶﾞｰｽﾃｰｼﾞ幅木S</t>
  </si>
  <si>
    <t>ﾊﾝｶﾞｰｽﾃｰｼﾞ幅木</t>
  </si>
  <si>
    <t>手摺　（１台、２ｾｯﾄ）</t>
  </si>
  <si>
    <t>ﾗｲﾄﾌﾞﾘｯｼﾞ/両手摺</t>
  </si>
  <si>
    <t>手摺　（１台、４ｾｯﾄ）</t>
  </si>
  <si>
    <t>敷鉄板</t>
  </si>
  <si>
    <t>ALVR11</t>
  </si>
  <si>
    <t>HSW-143</t>
  </si>
  <si>
    <t>HSB-18F</t>
  </si>
  <si>
    <t>ﾗｲﾄﾌﾞﾘｯｼﾞ3849</t>
  </si>
  <si>
    <t>LB3849T</t>
  </si>
  <si>
    <t>LB4556T</t>
  </si>
  <si>
    <t>LB4572T</t>
  </si>
  <si>
    <t>5ｘ20</t>
  </si>
  <si>
    <t xml:space="preserve"> </t>
  </si>
  <si>
    <t>A4055B</t>
  </si>
  <si>
    <t>A3055A</t>
  </si>
  <si>
    <t>OB909</t>
  </si>
  <si>
    <t>A615</t>
  </si>
  <si>
    <t>OB609</t>
  </si>
  <si>
    <t>SK5</t>
  </si>
  <si>
    <t>SK4</t>
  </si>
  <si>
    <t>SK3</t>
  </si>
  <si>
    <t>SK24</t>
  </si>
  <si>
    <t>SK524</t>
  </si>
  <si>
    <t>SK424</t>
  </si>
  <si>
    <t>SK324</t>
  </si>
  <si>
    <t>SK224</t>
  </si>
  <si>
    <t>SKN8</t>
  </si>
  <si>
    <t>手摺柱</t>
  </si>
  <si>
    <t>階段手摺</t>
  </si>
  <si>
    <t>階段手摺ﾛﾝｸﾞ</t>
  </si>
  <si>
    <t>自在ｼﾞｬｯｷﾍﾞｰｽ</t>
  </si>
  <si>
    <t>ﾛﾝｸﾞ大引受けｼﾞｬｯｷ</t>
  </si>
  <si>
    <t>大引受け</t>
  </si>
  <si>
    <t>自在大引受ｼﾞｬｯｷ</t>
  </si>
  <si>
    <t>ｾﾌﾃｨｰｶﾞｰﾄﾞ</t>
  </si>
  <si>
    <t>ｴﾝﾄﾞｽﾄｯﾊﾟｰ</t>
  </si>
  <si>
    <t>梁枠取付金具</t>
  </si>
  <si>
    <t>方杖</t>
  </si>
  <si>
    <t>ﾍﾟｺﾋﾞｰﾑ／外ﾋﾞｰﾑ</t>
  </si>
  <si>
    <t>ﾍﾟｺﾋﾞｰﾑ／内ﾋﾞｰﾑ</t>
  </si>
  <si>
    <t>垂直梯子</t>
  </si>
  <si>
    <t>垂直梯子/ﾓﾝｷｰﾍｯﾄﾞ</t>
  </si>
  <si>
    <t>減幅金具（U字ﾍﾞｰｽ）</t>
  </si>
  <si>
    <t>A25P</t>
  </si>
  <si>
    <t>SG1</t>
  </si>
  <si>
    <t>SG2</t>
  </si>
  <si>
    <t>SG2L</t>
  </si>
  <si>
    <t>SG3</t>
  </si>
  <si>
    <t>K3064AL</t>
  </si>
  <si>
    <t>A20S</t>
  </si>
  <si>
    <t>A752H</t>
  </si>
  <si>
    <t>A752HL</t>
  </si>
  <si>
    <t>A147</t>
  </si>
  <si>
    <t>A148</t>
  </si>
  <si>
    <t>A152</t>
  </si>
  <si>
    <t>A153</t>
  </si>
  <si>
    <t>AX1418</t>
  </si>
  <si>
    <t>AX1825</t>
  </si>
  <si>
    <t>AX2532</t>
  </si>
  <si>
    <t>AX3239</t>
  </si>
  <si>
    <t>AX3946</t>
  </si>
  <si>
    <t>STPAL</t>
  </si>
  <si>
    <t>ｽﾄﾚｯﾁﾎﾟｰﾙ/ｱﾙﾐ</t>
  </si>
  <si>
    <t>足場自在金物</t>
  </si>
  <si>
    <t>ｸｲｯｸｽﾃｯﾌﾟ/本体</t>
  </si>
  <si>
    <t>ｸｲｯｸｽﾃｯﾌﾟ/手摺</t>
  </si>
  <si>
    <t>P2F</t>
  </si>
  <si>
    <t>P3F</t>
  </si>
  <si>
    <t>KK1F</t>
  </si>
  <si>
    <t>KP1C</t>
  </si>
  <si>
    <t>KP1F</t>
  </si>
  <si>
    <t>MB100</t>
  </si>
  <si>
    <t>MB150</t>
  </si>
  <si>
    <t>MB180</t>
  </si>
  <si>
    <t>MBR183</t>
  </si>
  <si>
    <t>QS24</t>
  </si>
  <si>
    <t>QST14</t>
  </si>
  <si>
    <t>QST19</t>
  </si>
  <si>
    <t>脚立３尺</t>
  </si>
  <si>
    <t>脚立４尺</t>
  </si>
  <si>
    <t>脚立６尺</t>
  </si>
  <si>
    <t>巾木</t>
  </si>
  <si>
    <t>合板足場板</t>
  </si>
  <si>
    <t>敷板</t>
  </si>
  <si>
    <t>A146</t>
  </si>
  <si>
    <t>A150</t>
  </si>
  <si>
    <t>A15H</t>
  </si>
  <si>
    <t>A20</t>
  </si>
  <si>
    <t>A305</t>
  </si>
  <si>
    <t>A3064</t>
  </si>
  <si>
    <t>A403L</t>
  </si>
  <si>
    <t>A404L</t>
  </si>
  <si>
    <t>A405</t>
  </si>
  <si>
    <t>A4064</t>
  </si>
  <si>
    <t>A4117</t>
  </si>
  <si>
    <t>A417</t>
  </si>
  <si>
    <t>A6117</t>
  </si>
  <si>
    <t>A6117S</t>
  </si>
  <si>
    <t>5ｘ10</t>
  </si>
  <si>
    <t>A012</t>
  </si>
  <si>
    <t>A08</t>
  </si>
  <si>
    <t>A08S</t>
  </si>
  <si>
    <t>A09</t>
  </si>
  <si>
    <t>A11</t>
  </si>
  <si>
    <t>A12</t>
  </si>
  <si>
    <t>A13</t>
  </si>
  <si>
    <t>A14</t>
  </si>
  <si>
    <t>A1453</t>
  </si>
  <si>
    <t>A15</t>
  </si>
  <si>
    <t>A16</t>
  </si>
  <si>
    <t>A16A</t>
  </si>
  <si>
    <t>A16B</t>
  </si>
  <si>
    <t>A16C</t>
  </si>
  <si>
    <t>A16S</t>
  </si>
  <si>
    <t>A19</t>
  </si>
  <si>
    <t>A19S</t>
  </si>
  <si>
    <t>A2</t>
  </si>
  <si>
    <t>A728</t>
  </si>
  <si>
    <t>A75</t>
  </si>
  <si>
    <t>A9</t>
  </si>
  <si>
    <t>A9117</t>
  </si>
  <si>
    <t>AL2820</t>
  </si>
  <si>
    <t>AL2840</t>
  </si>
  <si>
    <t>ALV1</t>
  </si>
  <si>
    <t>ALV11</t>
  </si>
  <si>
    <t>ASGF12T</t>
  </si>
  <si>
    <t>ASGF15T</t>
  </si>
  <si>
    <t>ASGF18T</t>
  </si>
  <si>
    <t>ASGF9T</t>
  </si>
  <si>
    <t>AX1114</t>
  </si>
  <si>
    <t>B05</t>
  </si>
  <si>
    <t>B10</t>
  </si>
  <si>
    <t>B15</t>
  </si>
  <si>
    <t>B20</t>
  </si>
  <si>
    <t>B25</t>
  </si>
  <si>
    <t>B30</t>
  </si>
  <si>
    <t>B35</t>
  </si>
  <si>
    <t>B40</t>
  </si>
  <si>
    <t>B45</t>
  </si>
  <si>
    <t>B50</t>
  </si>
  <si>
    <t>B55</t>
  </si>
  <si>
    <t>B60</t>
  </si>
  <si>
    <t>BJ</t>
  </si>
  <si>
    <t>BT35</t>
  </si>
  <si>
    <t>BTC</t>
  </si>
  <si>
    <t>C2M</t>
  </si>
  <si>
    <t>C3M</t>
  </si>
  <si>
    <t>C4M</t>
  </si>
  <si>
    <t>CH016</t>
  </si>
  <si>
    <t>CH24</t>
  </si>
  <si>
    <t>CH2C</t>
  </si>
  <si>
    <t>CH32</t>
  </si>
  <si>
    <t>CK</t>
  </si>
  <si>
    <t>CST250</t>
  </si>
  <si>
    <t>CST400</t>
  </si>
  <si>
    <t>CST500</t>
  </si>
  <si>
    <t>DS600</t>
  </si>
  <si>
    <t>DS900</t>
  </si>
  <si>
    <t>ERPO</t>
  </si>
  <si>
    <t>G3</t>
  </si>
  <si>
    <t>GK</t>
  </si>
  <si>
    <t>H1000</t>
  </si>
  <si>
    <t>H200</t>
  </si>
  <si>
    <t>HCCR</t>
  </si>
  <si>
    <t>ｷｬｯﾁｸﾗﾝﾌﾟ</t>
  </si>
  <si>
    <t>HMP2</t>
  </si>
  <si>
    <t>ﾊﾝｶﾞｰﾒｯｼｭﾊﾟﾚｯﾄ</t>
  </si>
  <si>
    <t>HR075</t>
  </si>
  <si>
    <t>HR105</t>
  </si>
  <si>
    <t>HSB-143S</t>
  </si>
  <si>
    <t>HSH-143</t>
  </si>
  <si>
    <t>HSP-105N</t>
  </si>
  <si>
    <t>HSS-143F</t>
  </si>
  <si>
    <t>L5</t>
  </si>
  <si>
    <t>L7</t>
  </si>
  <si>
    <t>L9</t>
  </si>
  <si>
    <t>LA1000</t>
  </si>
  <si>
    <t>LA4000</t>
  </si>
  <si>
    <t>LB2439</t>
  </si>
  <si>
    <t>ﾗｲﾄﾌﾞﾘｯｼﾞ2439</t>
  </si>
  <si>
    <t>LB2439T</t>
  </si>
  <si>
    <t>LB3849</t>
  </si>
  <si>
    <t>LB4556</t>
  </si>
  <si>
    <t>LB4572</t>
  </si>
  <si>
    <t>LG2000</t>
  </si>
  <si>
    <t>LG4000</t>
  </si>
  <si>
    <t>LS2000</t>
  </si>
  <si>
    <t>LS2425</t>
  </si>
  <si>
    <t>LS4000</t>
  </si>
  <si>
    <t>M3</t>
  </si>
  <si>
    <t>MAS</t>
  </si>
  <si>
    <t>OA600</t>
  </si>
  <si>
    <t>OB1209</t>
  </si>
  <si>
    <t>P1</t>
  </si>
  <si>
    <t>P10</t>
  </si>
  <si>
    <t>P15</t>
  </si>
  <si>
    <t>P2</t>
  </si>
  <si>
    <t>P20</t>
  </si>
  <si>
    <t>P25</t>
  </si>
  <si>
    <t>P2C</t>
  </si>
  <si>
    <t>P30</t>
  </si>
  <si>
    <t>P35</t>
  </si>
  <si>
    <t>P3C</t>
  </si>
  <si>
    <t>P40</t>
  </si>
  <si>
    <t>P45</t>
  </si>
  <si>
    <t>P5</t>
  </si>
  <si>
    <t>P50</t>
  </si>
  <si>
    <t>P55</t>
  </si>
  <si>
    <t>P60</t>
  </si>
  <si>
    <t>P752HS</t>
  </si>
  <si>
    <t>P9</t>
  </si>
  <si>
    <t>PS10</t>
  </si>
  <si>
    <t>PS15</t>
  </si>
  <si>
    <t>PS20</t>
  </si>
  <si>
    <t>PS25</t>
  </si>
  <si>
    <t>PS30</t>
  </si>
  <si>
    <t>PS40</t>
  </si>
  <si>
    <t>PS50</t>
  </si>
  <si>
    <t>PS60</t>
  </si>
  <si>
    <t>PS70</t>
  </si>
  <si>
    <t>PS85</t>
  </si>
  <si>
    <t>PSTS</t>
  </si>
  <si>
    <t>SNRE</t>
  </si>
  <si>
    <t>SPR18</t>
  </si>
  <si>
    <t>STB1707</t>
  </si>
  <si>
    <t>STC</t>
  </si>
  <si>
    <t>TB200</t>
  </si>
  <si>
    <t>TB250</t>
  </si>
  <si>
    <t>TB300</t>
  </si>
  <si>
    <t>UMA1</t>
  </si>
  <si>
    <t>TSP34</t>
  </si>
  <si>
    <t>ﾎﾟｹｯﾄ金具付ｸﾗﾝﾌﾟ</t>
  </si>
  <si>
    <t>ｻﾎﾟｰﾄｸﾗﾝﾌﾟ/直交</t>
  </si>
  <si>
    <t>ｻﾎﾟｰﾄｸﾗﾝﾌﾟ/自在</t>
  </si>
  <si>
    <t>10K15</t>
  </si>
  <si>
    <t>10K10</t>
  </si>
  <si>
    <t>10K20</t>
  </si>
  <si>
    <t>10K25</t>
  </si>
  <si>
    <t>10K30</t>
  </si>
  <si>
    <t>10K35</t>
  </si>
  <si>
    <t>10K40</t>
  </si>
  <si>
    <t>6K05</t>
  </si>
  <si>
    <t>6K10</t>
  </si>
  <si>
    <t>6K15</t>
  </si>
  <si>
    <t>6K20</t>
  </si>
  <si>
    <t>6K25</t>
  </si>
  <si>
    <t>6K30</t>
  </si>
  <si>
    <t>6K35</t>
  </si>
  <si>
    <t>6K40</t>
  </si>
  <si>
    <t>ALO10</t>
  </si>
  <si>
    <t>ALO15</t>
  </si>
  <si>
    <t>ALO20</t>
  </si>
  <si>
    <t>ALO25</t>
  </si>
  <si>
    <t>ALO30</t>
  </si>
  <si>
    <t>ALO35</t>
  </si>
  <si>
    <t>ALO40</t>
  </si>
  <si>
    <t>補助ｻﾎﾟｰﾄ</t>
  </si>
  <si>
    <t>建材ﾍﾞｰｽ</t>
  </si>
  <si>
    <t>連結ﾋﾟﾝ</t>
  </si>
  <si>
    <t>特殊連結ﾋﾟﾝ</t>
  </si>
  <si>
    <t>ｼﾞｬｯｷ付ｷｬｽﾀｰ</t>
  </si>
  <si>
    <t>棒ｼﾞｬｯｷ</t>
  </si>
  <si>
    <t>ｼﾞｬｯｷﾍﾞｰｽ</t>
  </si>
  <si>
    <t>大引受けｼﾞｬｯｷ</t>
  </si>
  <si>
    <t>軽量ﾋﾞｰﾑ</t>
  </si>
  <si>
    <t>面取りﾌｫｰﾑ</t>
  </si>
  <si>
    <t>ﾎﾞﾝｼﾞｮｲﾝﾄ</t>
  </si>
  <si>
    <t>ｺｰﾅｰｱﾝｸﾞﾙ</t>
  </si>
  <si>
    <t>強力ｻﾎﾟｰﾄ/下柱</t>
  </si>
  <si>
    <t>上柱用直交ｸﾗﾝﾌﾟ</t>
  </si>
  <si>
    <t>上柱用自在ｸﾗﾝﾌﾟ</t>
  </si>
  <si>
    <t>強力ｻﾎﾟｰﾄ/上柱</t>
  </si>
  <si>
    <t>下柱用直交ｸﾗﾝﾌﾟ</t>
  </si>
  <si>
    <t>下柱用自在ｸﾗﾝﾌﾟ</t>
  </si>
  <si>
    <t>吊ﾁｪｰﾝ金具</t>
  </si>
  <si>
    <t>自在ｽﾃｯﾌﾟ</t>
  </si>
  <si>
    <t>ﾌﾗｯﾄﾌｫｰﾑ</t>
  </si>
  <si>
    <t>窓ﾒﾀﾙ</t>
  </si>
  <si>
    <t>ﾊﾝﾁﾌｫｰﾑ</t>
  </si>
  <si>
    <t>ﾊﾝｶﾞｰ</t>
  </si>
  <si>
    <t>角角直交ｸﾗﾝﾌﾟ</t>
  </si>
  <si>
    <t>角角自在ｸﾗﾝﾌﾟ</t>
  </si>
  <si>
    <t>角丸直交ｸﾗﾝﾌﾟ</t>
  </si>
  <si>
    <t>角丸自在ｸﾗﾝﾌﾟ</t>
  </si>
  <si>
    <t>ｺﾏ板</t>
  </si>
  <si>
    <t>MAｽﾀﾝﾄﾞ</t>
  </si>
  <si>
    <t>ﾏｲﾃｨｰﾍﾞｰｽ手摺</t>
  </si>
  <si>
    <t>Lﾋﾟﾝ/売買</t>
  </si>
  <si>
    <t>Uｸﾘｯﾌﾟ/売買</t>
  </si>
  <si>
    <t>ﾈｯﾄﾌﾞﾗｹｯﾄ</t>
  </si>
  <si>
    <t>ｱｳﾄﾘｶﾞｰ</t>
  </si>
  <si>
    <t>手摺ﾕﾆｯﾄ</t>
  </si>
  <si>
    <t>兼用直交ｸﾗﾝﾌﾟ</t>
  </si>
  <si>
    <t>兼用自在ｸﾗﾝﾌﾟ</t>
  </si>
  <si>
    <t>三連直交ｸﾗﾝﾌﾟ</t>
  </si>
  <si>
    <t>三連自在ｸﾗﾝﾌﾟ</t>
  </si>
  <si>
    <t>単管ﾍﾞｰｽ</t>
  </si>
  <si>
    <t>直線ｼﾞｮｲﾝﾄ</t>
  </si>
  <si>
    <t>根がらみｸﾗﾝﾌﾟ</t>
  </si>
  <si>
    <t>ﾎﾟｰﾙｽﾀﾝｼｮﾝ</t>
  </si>
  <si>
    <t>NRE型ｽﾀﾝｼｮﾝ</t>
  </si>
  <si>
    <t>ｼﾝﾌﾟﾙﾚｰﾙ</t>
  </si>
  <si>
    <t>外足場ﾌﾞﾗｹｯﾄ</t>
  </si>
  <si>
    <t>ｽﾄﾛﾝｸﾞｷｬｽﾀｰ</t>
  </si>
  <si>
    <t>ﾀｰﾝﾊﾞｯｸﾙ</t>
  </si>
  <si>
    <t>TS連結ﾋﾟﾝ</t>
  </si>
  <si>
    <t>大引受けｼﾞｬｯｷ</t>
  </si>
  <si>
    <t>ｽﾗｲﾄﾞつなぎ材</t>
  </si>
  <si>
    <t>ﾊﾟｲﾌﾟ馬</t>
  </si>
  <si>
    <t>ﾜｲﾄﾞﾊﾟﾈﾙﾋﾞｰﾑ</t>
  </si>
  <si>
    <t>RTNK15</t>
  </si>
  <si>
    <t>ﾛｰﾘﾝｸﾞﾀﾜｰｱﾙﾐ階段</t>
  </si>
  <si>
    <t>RTNK15T</t>
  </si>
  <si>
    <t>ﾛｰﾘﾝｸﾞﾀﾜｰ階段手摺</t>
  </si>
  <si>
    <t>STKR-F1850</t>
  </si>
  <si>
    <t>ｱﾙﾐ開閉式足場板</t>
  </si>
  <si>
    <t>RA-KT</t>
  </si>
  <si>
    <t>吊り下げ材</t>
  </si>
  <si>
    <t>TH-610</t>
  </si>
  <si>
    <t>TH-1220</t>
  </si>
  <si>
    <t>妻側専用幅木</t>
  </si>
  <si>
    <t>FH-18</t>
  </si>
  <si>
    <t>FH-15</t>
  </si>
  <si>
    <t>FH-12</t>
  </si>
  <si>
    <t>FH-09</t>
  </si>
  <si>
    <t>FH-06</t>
  </si>
  <si>
    <t>PRA48</t>
  </si>
  <si>
    <t>ﾌﾟﾗｼｷ/1220×2440</t>
  </si>
  <si>
    <t>ｽｶｲﾌｪﾝｽ</t>
  </si>
  <si>
    <t>N6</t>
  </si>
  <si>
    <t>N5</t>
  </si>
  <si>
    <t>屋根用親綱支柱ﾍﾞｰｽ</t>
  </si>
  <si>
    <t>屋根用親綱支柱</t>
  </si>
  <si>
    <t>PS2000</t>
  </si>
  <si>
    <t>PS2020</t>
  </si>
  <si>
    <t>BH</t>
  </si>
  <si>
    <t>幅木ｸﾗﾝﾌﾟ</t>
  </si>
  <si>
    <t>IKJ</t>
  </si>
  <si>
    <t>異径ｼﾞｮｲﾝﾄ</t>
  </si>
  <si>
    <t>ALA1LSN</t>
  </si>
  <si>
    <t>ALA2RSN</t>
  </si>
  <si>
    <t>ALA3-18A</t>
  </si>
  <si>
    <t>ALA5-18B</t>
  </si>
  <si>
    <t>ALA6-18A</t>
  </si>
  <si>
    <t>ALA4-18M</t>
  </si>
  <si>
    <t>ｱﾙﾐ朝顔主材　左</t>
  </si>
  <si>
    <t>ｱﾙﾐ朝顔主材　右</t>
  </si>
  <si>
    <t>万能板受け上</t>
  </si>
  <si>
    <t>万能板押え</t>
  </si>
  <si>
    <t>振れ止め</t>
  </si>
  <si>
    <t>万能板受け下</t>
  </si>
  <si>
    <t>ALA3-15A</t>
  </si>
  <si>
    <t>ALA5-15B</t>
  </si>
  <si>
    <t>ALA6-15A</t>
  </si>
  <si>
    <t>ALA4-15M</t>
  </si>
  <si>
    <t>ALA3-12A</t>
  </si>
  <si>
    <t>ALA5-12B</t>
  </si>
  <si>
    <t>ALA6-12A</t>
  </si>
  <si>
    <t>ALA4-12M</t>
  </si>
  <si>
    <t>ALA3-09A</t>
  </si>
  <si>
    <t>ALA5-09B</t>
  </si>
  <si>
    <t>ALA6-09A</t>
  </si>
  <si>
    <t>ALA4-09M</t>
  </si>
  <si>
    <t>ALA3-06A</t>
  </si>
  <si>
    <t>ALA5-06B</t>
  </si>
  <si>
    <t>ALA6-06A</t>
  </si>
  <si>
    <t>ALA4-06M</t>
  </si>
  <si>
    <t>ALA7N</t>
  </si>
  <si>
    <t>ALAF1A-S</t>
  </si>
  <si>
    <t>FRP製万能板</t>
  </si>
  <si>
    <t>ﾌﾚｰﾑ受け金具</t>
  </si>
  <si>
    <t>BRD18</t>
  </si>
  <si>
    <t>BRD15</t>
  </si>
  <si>
    <t>BRD12</t>
  </si>
  <si>
    <t>BRD09</t>
  </si>
  <si>
    <t>BRD06</t>
  </si>
  <si>
    <t>BP18I</t>
  </si>
  <si>
    <t>BP15I</t>
  </si>
  <si>
    <t>BP12I</t>
  </si>
  <si>
    <t>BP09I</t>
  </si>
  <si>
    <t>BP06I</t>
  </si>
  <si>
    <t>防音ﾊﾟﾈﾙ</t>
  </si>
  <si>
    <t>BP18C</t>
  </si>
  <si>
    <t>採光ﾊﾟﾈﾙ</t>
  </si>
  <si>
    <t>CBFP</t>
  </si>
  <si>
    <t>BFPC</t>
  </si>
  <si>
    <t>BFPCN</t>
  </si>
  <si>
    <t>BFP3C</t>
  </si>
  <si>
    <t>防音ﾊﾟﾈﾙ・ｺｰﾅｰ</t>
  </si>
  <si>
    <t>防音ﾊﾟﾈﾙ用ｸﾗﾝﾌﾟ</t>
  </si>
  <si>
    <t>防音ﾊﾟﾈﾙｺｰﾅｰｸﾗﾝﾌﾟ</t>
  </si>
  <si>
    <t>防音ﾊﾟﾈﾙ用3爪ｸﾗﾝﾌﾟ</t>
  </si>
  <si>
    <t>H150</t>
  </si>
  <si>
    <t>KG</t>
  </si>
  <si>
    <t>侵入防止扉</t>
  </si>
  <si>
    <t>TSK1718AL</t>
  </si>
  <si>
    <t>KM015</t>
  </si>
  <si>
    <t>杭丸 L=1.5m</t>
  </si>
  <si>
    <t>NB36</t>
  </si>
  <si>
    <t>のびーる 3.6m</t>
  </si>
  <si>
    <t>ALTK518S</t>
  </si>
  <si>
    <t>ALTK515S</t>
  </si>
  <si>
    <t>ALTK512S</t>
  </si>
  <si>
    <t>ALTK509S</t>
  </si>
  <si>
    <t>SF2000</t>
  </si>
  <si>
    <t>SF3000</t>
  </si>
  <si>
    <t>安全鋼板 H=2.0m</t>
  </si>
  <si>
    <t>安全鋼板 H=3.0m</t>
  </si>
  <si>
    <t>FB</t>
  </si>
  <si>
    <t>ﾌｯｸﾎﾞﾙﾄ</t>
  </si>
  <si>
    <t>SF2000P</t>
  </si>
  <si>
    <t>安全鋼板 H=2.0m ﾊﾟﾝﾁﾝｸﾞ</t>
  </si>
  <si>
    <t>SF3000P</t>
  </si>
  <si>
    <t>安全鋼板 H=3.0m ﾊﾟﾝﾁﾝｸﾞ</t>
  </si>
  <si>
    <t>STﾄﾞｱ W717×H2000</t>
  </si>
  <si>
    <t>STD2M</t>
  </si>
  <si>
    <t>STD3M</t>
  </si>
  <si>
    <t>STﾄﾞｱ W717×H3000</t>
  </si>
  <si>
    <t>VP2000</t>
  </si>
  <si>
    <t>VP3000</t>
  </si>
  <si>
    <t>ﾌﾗｯﾄﾊﾟﾈﾙ W500×H2000</t>
  </si>
  <si>
    <t>ﾌﾗｯﾄﾊﾟﾈﾙ W500×H3000</t>
  </si>
  <si>
    <t>VP2000S</t>
  </si>
  <si>
    <t>VP3000S</t>
  </si>
  <si>
    <t>VP2000C</t>
  </si>
  <si>
    <t>VP3000C</t>
  </si>
  <si>
    <t>VP2000D</t>
  </si>
  <si>
    <t>ﾄﾞｱﾊﾟﾈﾙ W500×H2000</t>
  </si>
  <si>
    <t>VP2000KF</t>
  </si>
  <si>
    <t>VP3000KF</t>
  </si>
  <si>
    <t>ｸﾘｱﾊﾟﾈﾙ W500×H2000</t>
  </si>
  <si>
    <t>ｸﾘｱﾊﾟﾈﾙ W500×H3000</t>
  </si>
  <si>
    <t>幅調整 40～480×H2000</t>
  </si>
  <si>
    <t>ｺｰﾅｰ 240×240×H3000</t>
  </si>
  <si>
    <t>ｺｰﾅｰ 240×240×H2000</t>
  </si>
  <si>
    <t>幅調整 40～480×H3000</t>
  </si>
  <si>
    <t>6K45</t>
  </si>
  <si>
    <t>6K50</t>
  </si>
  <si>
    <t>6K55</t>
  </si>
  <si>
    <t>6K60</t>
  </si>
  <si>
    <t>TSK1715AL</t>
  </si>
  <si>
    <t>TSG15</t>
  </si>
  <si>
    <t>LT14A</t>
  </si>
  <si>
    <t>LT24A</t>
  </si>
  <si>
    <t>LT38A</t>
  </si>
  <si>
    <t>ﾗｸﾗｸﾀﾗｯﾌﾟ L=1400</t>
  </si>
  <si>
    <t>ﾗｸﾗｸﾀﾗｯﾌﾟ L=2450</t>
  </si>
  <si>
    <t>ﾗｸﾗｸﾀﾗｯﾌﾟ L=3850</t>
  </si>
  <si>
    <t>LTT14</t>
  </si>
  <si>
    <t>ﾗｸﾗｸﾀﾗｯﾌﾟ手摺</t>
  </si>
  <si>
    <t>LTT24</t>
  </si>
  <si>
    <t>HMCA</t>
  </si>
  <si>
    <t>ﾊﾝｶﾞｰﾊﾟﾚｯﾄ/ｷｬｽﾀｰ付</t>
  </si>
  <si>
    <t>NBSP20</t>
  </si>
  <si>
    <t>NBSP30</t>
  </si>
  <si>
    <t>NBSP38</t>
  </si>
  <si>
    <t>ﾈｵﾍﾞｽﾊﾟL＝2.0ｍ</t>
  </si>
  <si>
    <t>ﾈｵﾍﾞｽﾊﾟL＝3.0ｍ</t>
  </si>
  <si>
    <t>ﾈｵﾍﾞｽﾊﾟL＝3.8ｍ</t>
  </si>
  <si>
    <t>NBC</t>
  </si>
  <si>
    <t>NBHC</t>
  </si>
  <si>
    <t>ﾎﾞﾙﾄ付ｸﾗﾝﾌﾟ</t>
  </si>
  <si>
    <t>平行ｸﾗﾝﾌﾟ</t>
  </si>
  <si>
    <t>XALK18</t>
  </si>
  <si>
    <t>XBT4561</t>
  </si>
  <si>
    <t>XH36</t>
  </si>
  <si>
    <t>XH54</t>
  </si>
  <si>
    <t>XKK06</t>
  </si>
  <si>
    <t>XKK09</t>
  </si>
  <si>
    <t>XKK12</t>
  </si>
  <si>
    <t>XKS6</t>
  </si>
  <si>
    <t>XP04</t>
  </si>
  <si>
    <t>XP09</t>
  </si>
  <si>
    <t>XP13</t>
  </si>
  <si>
    <t>XP18</t>
  </si>
  <si>
    <t>XP27</t>
  </si>
  <si>
    <t>XP36</t>
  </si>
  <si>
    <t>XPJ</t>
  </si>
  <si>
    <t>XPN225</t>
  </si>
  <si>
    <t>XR03</t>
  </si>
  <si>
    <t>XR06</t>
  </si>
  <si>
    <t>XR09</t>
  </si>
  <si>
    <t>XR12</t>
  </si>
  <si>
    <t>XR15</t>
  </si>
  <si>
    <t>XR18</t>
  </si>
  <si>
    <t>XX06</t>
  </si>
  <si>
    <t>XX09</t>
  </si>
  <si>
    <t>XX12</t>
  </si>
  <si>
    <t>XX18</t>
  </si>
  <si>
    <t>ｱﾙﾊﾞ階段受け610</t>
  </si>
  <si>
    <t>ｱﾙﾊﾞ階段受け914</t>
  </si>
  <si>
    <t>ｱﾙﾊﾞ階段受け1219</t>
  </si>
  <si>
    <t>XKR18</t>
  </si>
  <si>
    <t>ｱﾙﾊﾞ階段手摺</t>
  </si>
  <si>
    <t>ｱﾙﾊﾞ階段開口ｶﾞｰﾄﾞ</t>
  </si>
  <si>
    <t>ｱﾙﾊﾞ連結ﾋﾟﾝ</t>
  </si>
  <si>
    <t>PNF18L</t>
  </si>
  <si>
    <t>XBT81</t>
  </si>
  <si>
    <t>（御得意先）</t>
  </si>
  <si>
    <t>（作業所名）</t>
  </si>
  <si>
    <t>（御名前）</t>
  </si>
  <si>
    <t>様</t>
  </si>
  <si>
    <t>（御住所）</t>
  </si>
  <si>
    <t>重　量</t>
  </si>
  <si>
    <t>数　量</t>
  </si>
  <si>
    <t>A</t>
  </si>
  <si>
    <t>B</t>
  </si>
  <si>
    <t>C</t>
  </si>
  <si>
    <t>総重量</t>
  </si>
  <si>
    <t>（ＦＡＸ）０３－３６７５－２３５１</t>
  </si>
  <si>
    <t>納入時の車種</t>
  </si>
  <si>
    <t>※資材種類により積みきれない場合、又は取り寄せ品の為同じ車での納品ができない場合がございますので御了承下さい。</t>
  </si>
  <si>
    <t>記号･番号</t>
  </si>
  <si>
    <t>１連梯子3.0M</t>
  </si>
  <si>
    <t>１連梯子4.0M</t>
  </si>
  <si>
    <t>A4117SN</t>
  </si>
  <si>
    <t>筋違 H=1219　L=914</t>
  </si>
  <si>
    <t>筋違 H=610　L=1829</t>
  </si>
  <si>
    <t>筋違 H=610 L=610</t>
  </si>
  <si>
    <t>筋違 H=914 L=610</t>
  </si>
  <si>
    <t>筋違 H=1219 L=1524</t>
  </si>
  <si>
    <t>筋違 H=1219 L=610</t>
  </si>
  <si>
    <t>筋違 H=1219 L=1219</t>
  </si>
  <si>
    <t>筋違 H=1219 L=1829</t>
  </si>
  <si>
    <t>梁枠4ｽﾊﾟﾝ L=7600</t>
  </si>
  <si>
    <t>梁枠3ｽﾊﾟﾝ L=6000</t>
  </si>
  <si>
    <t>梁枠2ｽﾊﾟﾝ L=4200</t>
  </si>
  <si>
    <t>梁渡し W=1219</t>
  </si>
  <si>
    <t>梁渡し W=914</t>
  </si>
  <si>
    <t>梁渡し W=610</t>
  </si>
  <si>
    <t>筋違 H=280 L=1524</t>
  </si>
  <si>
    <t>筋違 H=280 L=1219</t>
  </si>
  <si>
    <t>筋違 H=280 L=914</t>
  </si>
  <si>
    <t>筋違 H=280 L=610</t>
  </si>
  <si>
    <t>筋違 H= 280 L=1829</t>
  </si>
  <si>
    <t>筋違 H=914 L=1829</t>
  </si>
  <si>
    <t>筋違 H=914 L=914</t>
  </si>
  <si>
    <t>梯子型建枠 H=1524 W=1524</t>
  </si>
  <si>
    <t>鳥居型建枠 H=1524 W=914</t>
  </si>
  <si>
    <t>鳥居型建枠 H=1700 W=914</t>
  </si>
  <si>
    <t>鳥居型建枠 H=1930 W=914</t>
  </si>
  <si>
    <t>梯子型建枠 H=914 W=1219</t>
  </si>
  <si>
    <t>梯子型建枠 H=1219 W=1219</t>
  </si>
  <si>
    <t>鳥居型建枠 H=1524 W=1219</t>
  </si>
  <si>
    <t>鳥居型建枠 H=1700 W=1219</t>
  </si>
  <si>
    <t>鳥居型建枠 H=1930 W=1219</t>
  </si>
  <si>
    <t>ﾌﾞﾗｹｯﾄ枠 H=1700 W=410→610</t>
  </si>
  <si>
    <t>簡易建枠 H1700 W=410</t>
  </si>
  <si>
    <t>調整枠 H490 H=1219</t>
  </si>
  <si>
    <t>ﾌﾞﾗｹｯﾄ枠 H=610 W=610→914</t>
  </si>
  <si>
    <t>簡易建枠 H=1700 W=610</t>
  </si>
  <si>
    <t>簡易建枠 H=1524 W=610</t>
  </si>
  <si>
    <t>筋違 H=610 L=1524</t>
  </si>
  <si>
    <t>ﾌﾞﾗｹｯﾄ枠 H=1700 W=914→1219</t>
  </si>
  <si>
    <t>ｱﾙﾐ足場板 W=240 L=2000</t>
  </si>
  <si>
    <t>ｱﾙﾐ足場板 W=240 L=3000</t>
  </si>
  <si>
    <t>ｱﾙﾐ足場板 W=240 L=4000</t>
  </si>
  <si>
    <t>ｱﾙﾐﾀﾗｯﾌﾟﾎﾞｰﾄﾞ W=500 L= 914</t>
  </si>
  <si>
    <t>つなぎ材 L=1200</t>
  </si>
  <si>
    <t>つなぎ材 L=1500</t>
  </si>
  <si>
    <t>つなぎ材 L=1800</t>
  </si>
  <si>
    <t>つなぎ材 L=300</t>
  </si>
  <si>
    <t xml:space="preserve">ｽﾗｲﾄﾞ腕材 </t>
  </si>
  <si>
    <t>つなぎ材 L=900</t>
  </si>
  <si>
    <t>ﾛﾝｸﾞｶﾗｰ材 H=315</t>
  </si>
  <si>
    <t>ﾐﾄﾞﾙｶﾗｰ材 H=215</t>
  </si>
  <si>
    <t>ｼｮｰﾄｶﾗｰ材 H=115</t>
  </si>
  <si>
    <t>ｱﾙﾐ階段枠 H=1930 L=1829</t>
  </si>
  <si>
    <t xml:space="preserve">支保工ﾌﾞﾗｹｯﾄ </t>
  </si>
  <si>
    <t>TS階段枠 H=1700 L=1800</t>
  </si>
  <si>
    <t>TSｻﾎﾟｰﾄ斜材 H=600 W=1200</t>
  </si>
  <si>
    <t>TSｻﾎﾟｰﾄ斜材 H=1450 W=600</t>
  </si>
  <si>
    <t>TSｻﾎﾟｰﾄ斜材 H=1450 W=900</t>
  </si>
  <si>
    <t>TSｻﾎﾟｰﾄ斜材 H=850 W=1500</t>
  </si>
  <si>
    <t>TSｻﾎﾟｰﾄ斜材 H=1700 W=900</t>
  </si>
  <si>
    <t>TSｻﾎﾟｰﾄ斜材 H=1700 W=1200</t>
  </si>
  <si>
    <t>TSｻﾎﾟｰﾄ斜材 H=1700 W=1500</t>
  </si>
  <si>
    <t>TSｻﾎﾟｰﾄ斜材 H=1450 W=1800</t>
  </si>
  <si>
    <t>TSｻﾎﾟｰﾄ斜材 H=1700 W=1800</t>
  </si>
  <si>
    <t>軽量TSｼｮｰﾄｶﾗｰ材 H=120</t>
  </si>
  <si>
    <t xml:space="preserve">軽量TSﾐﾄﾞﾙｶﾗｰ材 H=220 </t>
  </si>
  <si>
    <t>軽量TSｻﾎﾟｰﾄ斜材 H=850 W=600</t>
  </si>
  <si>
    <t>軽量TSｻﾎﾟｰﾄ斜材 H=1200 W=600</t>
  </si>
  <si>
    <t>軽量TSｻﾎﾟｰﾄ斜材 H=600 W=1200</t>
  </si>
  <si>
    <t>軽量TSｻﾎﾟｰﾄ斜材 H=1450 W=600</t>
  </si>
  <si>
    <t>軽量TSｻﾎﾟｰﾄ斜材 H=1450 W=900</t>
  </si>
  <si>
    <t>軽量TSｻﾎﾟｰﾄ斜材 H=850 W=1500</t>
  </si>
  <si>
    <t>軽量TSｻﾎﾟｰﾄ斜材 H=1700 W=900</t>
  </si>
  <si>
    <t>軽量TSｻﾎﾟｰﾄ斜材 H=1700 W=1200</t>
  </si>
  <si>
    <t>軽量TSｻﾎﾟｰﾄ斜材 H=1450 W=1800</t>
  </si>
  <si>
    <t>軽量TSｻﾎﾟｰﾄ斜材 H=1700 W=1800</t>
  </si>
  <si>
    <t>軽量TSｻﾎﾟｰﾄ建地 H=1200</t>
  </si>
  <si>
    <t>軽量TSｻﾎﾟｰﾄ建地 H=1450</t>
  </si>
  <si>
    <t>軽量TSｻﾎﾟｰﾄ建地 H=1700</t>
  </si>
  <si>
    <t>軽量TSｻﾎﾟｰﾄ建地 H=2050</t>
  </si>
  <si>
    <t xml:space="preserve">軽量TSｻﾎﾟｰﾄ建地 </t>
  </si>
  <si>
    <t>軽量TSｻﾎﾟｰﾄ建地 H=3400</t>
  </si>
  <si>
    <t>軽量TSｻﾎﾟｰﾄ建地 H=600</t>
  </si>
  <si>
    <t>軽量TSｻﾎﾟｰﾄ建地 H=850</t>
  </si>
  <si>
    <t>ｱﾙﾊﾞｱﾙﾐ階段 H=1800 L=1829</t>
  </si>
  <si>
    <t>ｱﾙﾊﾞ梁枠2ｽﾊﾟﾝ　L=3658　</t>
  </si>
  <si>
    <t>ｱﾙﾊﾞ梁枠3ｽﾊﾟﾝ L=5487</t>
  </si>
  <si>
    <t>ｱﾙﾊﾞ支柱 H=450</t>
  </si>
  <si>
    <t>ｱﾙﾊﾞ支柱 H=900</t>
  </si>
  <si>
    <t>ｱﾙﾊﾞ支柱 H=1350</t>
  </si>
  <si>
    <t>ｱﾙﾊﾞ支柱 H=1800</t>
  </si>
  <si>
    <t>ｱﾙﾊﾞ支柱 H=2700</t>
  </si>
  <si>
    <t>ｱﾙﾊﾞ支柱 H=3600</t>
  </si>
  <si>
    <t>ｱﾙﾊﾞ根がらみ用支柱 H=225</t>
  </si>
  <si>
    <t>ｱﾙﾊﾞ布材 L=305</t>
  </si>
  <si>
    <t>ｱﾙﾊﾞ布材 L=610</t>
  </si>
  <si>
    <t>ｱﾙﾊﾞ布材 L=914</t>
  </si>
  <si>
    <t>ｱﾙﾊﾞ布材 L=1219</t>
  </si>
  <si>
    <t>ｱﾙﾊﾞ布材 L=1524</t>
  </si>
  <si>
    <t>ｱﾙﾊﾞ布材 L=1829</t>
  </si>
  <si>
    <t>ｱﾙﾊﾞ先行手摺 L=610</t>
  </si>
  <si>
    <t>ｱﾙﾊﾞ先行手摺 L=914</t>
  </si>
  <si>
    <t>ｱﾙﾊﾞ先行手摺 L=1219</t>
  </si>
  <si>
    <t>ｱﾙﾊﾞ先行手摺 L=1524</t>
  </si>
  <si>
    <t>ｱﾙﾊﾞ先行手摺 L=1829</t>
  </si>
  <si>
    <t>（ＴＥＬ）０３－３６７５－４５１０</t>
  </si>
  <si>
    <t>MNC</t>
  </si>
  <si>
    <t>XX15</t>
  </si>
  <si>
    <t>H170</t>
  </si>
  <si>
    <t>OA900</t>
  </si>
  <si>
    <t>A18</t>
  </si>
  <si>
    <t>筋違 H=914 L=1524</t>
  </si>
  <si>
    <t>壁つなぎ L=860～1050</t>
  </si>
  <si>
    <t>壁つなぎ L=140～160</t>
  </si>
  <si>
    <t>壁つなぎ L=160～190</t>
  </si>
  <si>
    <t>壁つなぎ L=200～250</t>
  </si>
  <si>
    <t>壁つなぎ L=240～330</t>
  </si>
  <si>
    <t>壁つなぎ L=320～490</t>
  </si>
  <si>
    <t>壁つなぎ L=480～670</t>
  </si>
  <si>
    <t>壁つなぎ L=670～860</t>
  </si>
  <si>
    <t>伸縮ﾌﾞﾗｹｯﾄ W=300～500</t>
  </si>
  <si>
    <t>伸縮ﾌﾞﾗｹｯﾄ W=500～750</t>
  </si>
  <si>
    <t>伸縮ﾌﾞﾗｹｯﾄ W=750～1000</t>
  </si>
  <si>
    <t>ﾊﾟｲﾌﾟｻﾎﾟｰﾄ L=300～450</t>
  </si>
  <si>
    <t>ﾊﾟｲﾌﾟｻﾎﾟｰﾄ L=400～630</t>
  </si>
  <si>
    <t>ﾊﾟｲﾌﾟｻﾎﾟｰﾄ L=600～1000</t>
  </si>
  <si>
    <t>ﾊﾟｲﾌﾟｻﾎﾟｰﾄ L=760～1260</t>
  </si>
  <si>
    <t>ﾊﾟｲﾌﾟｻﾎﾟｰﾄ L=900～1500</t>
  </si>
  <si>
    <t>ﾊﾟｲﾌﾟｻﾎﾟｰﾄ L=1200～2000</t>
  </si>
  <si>
    <t>ﾊﾟｲﾌﾟｻﾎﾟｰﾄ L=1500～2500</t>
  </si>
  <si>
    <t>ﾊﾟｲﾌﾟｻﾎﾟｰﾄ L=1700～3000</t>
  </si>
  <si>
    <t>ﾊﾟｲﾌﾟｻﾎﾟｰﾄ L=2100～3500</t>
  </si>
  <si>
    <t>ﾊﾟｲﾌﾟｻﾎﾟｰﾄ L=2500～3900</t>
  </si>
  <si>
    <t>TS用ﾌﾞﾗｹｯﾄ W=750～1000</t>
  </si>
  <si>
    <t>TS用ﾌﾞﾗｹｯﾄ W=300～500</t>
  </si>
  <si>
    <t>TS用ﾌﾞﾗｹｯﾄ W=500～750</t>
  </si>
  <si>
    <t>ｱﾙﾊﾞ伸縮ﾌﾞﾗｹｯﾄ W=455～610</t>
  </si>
  <si>
    <t>ｱﾙﾊﾞ伸縮ﾌﾞﾗｹｯﾄ W=800～1000</t>
  </si>
  <si>
    <t>ｽﾗｲﾄﾞ腕材 L=275～400</t>
  </si>
  <si>
    <t>ｽﾗｲﾄﾞつなぎ材 L=367～497</t>
  </si>
  <si>
    <t>建地材</t>
  </si>
  <si>
    <t>ｶﾗｰ材</t>
  </si>
  <si>
    <t>斜材</t>
  </si>
  <si>
    <t>階段</t>
  </si>
  <si>
    <t>ｸﾗﾝﾌﾟ</t>
  </si>
  <si>
    <t>布板</t>
  </si>
  <si>
    <t>布材</t>
  </si>
  <si>
    <t>ｽﾗｲﾄﾞつなぎ材 L=407～600</t>
  </si>
  <si>
    <t>TS階段開口部手摺L=1500</t>
  </si>
  <si>
    <t>TS階段開口部手摺L=1800</t>
  </si>
  <si>
    <t>ｼﾞｬｯｷ類</t>
  </si>
  <si>
    <t>TSｻﾎﾟｰﾄ斜材 H=1200 W=600</t>
  </si>
  <si>
    <t>TSｻﾎﾟｰﾄ斜材 H=850 W=600</t>
  </si>
  <si>
    <t>軽量TSｻﾎﾟｰﾄ斜材 H=1700 W=1500</t>
  </si>
  <si>
    <t>つなぎ材 L=600</t>
  </si>
  <si>
    <t>伸縮ﾌﾞﾗｹｯﾄ</t>
  </si>
  <si>
    <t>K1718FEL</t>
  </si>
  <si>
    <t>ﾒｯｼｭ板</t>
  </si>
  <si>
    <t>XS4363</t>
  </si>
  <si>
    <t>XS4364</t>
  </si>
  <si>
    <t>XS4394</t>
  </si>
  <si>
    <t>ﾒｯｼｭ板 W=300 L=600</t>
  </si>
  <si>
    <t>ﾒｯｼｭ板 W=450 L=630</t>
  </si>
  <si>
    <t>ﾒｯｼｭ板 W=450 L=930</t>
  </si>
  <si>
    <t>根がらみ用建地金具 H=200</t>
  </si>
  <si>
    <t>軽量TSﾎﾟｹｯﾄ金具 H=330</t>
  </si>
  <si>
    <t>ﾊﾟｲﾌﾟｻﾎﾟｰﾄ</t>
  </si>
  <si>
    <t>敷材</t>
  </si>
  <si>
    <t>注　　　文　　　書</t>
  </si>
  <si>
    <t>オリ建リース　株式会社　　</t>
  </si>
  <si>
    <t>ｺﾏ板/ﾌﾟﾗｽﾁｯｸ W=200 L=200</t>
  </si>
  <si>
    <t>敷板/ﾌﾟﾗｽﾁｯｸ W=200 L=2000</t>
  </si>
  <si>
    <t>TS階段枠 H=1700 L=1500</t>
  </si>
  <si>
    <r>
      <t xml:space="preserve">ﾊﾞﾀﾊﾟｲﾌﾟ </t>
    </r>
    <r>
      <rPr>
        <sz val="11"/>
        <rFont val="ＭＳ Ｐゴシック"/>
        <family val="3"/>
      </rPr>
      <t>L=500</t>
    </r>
  </si>
  <si>
    <r>
      <t xml:space="preserve">ﾊﾞﾀﾊﾟｲﾌﾟ </t>
    </r>
    <r>
      <rPr>
        <sz val="11"/>
        <rFont val="ＭＳ Ｐゴシック"/>
        <family val="3"/>
      </rPr>
      <t>L=1000</t>
    </r>
  </si>
  <si>
    <t>ﾊﾞﾀﾊﾟｲﾌﾟ L=1500</t>
  </si>
  <si>
    <t>ﾊﾞﾀﾊﾟｲﾌﾟ L=2000</t>
  </si>
  <si>
    <t>ﾊﾞﾀﾊﾟｲﾌﾟ L=2500</t>
  </si>
  <si>
    <t>ﾊﾞﾀﾊﾟｲﾌﾟ L=3000</t>
  </si>
  <si>
    <t>ﾊﾞﾀﾊﾟｲﾌﾟ L=3500</t>
  </si>
  <si>
    <t>ﾊﾞﾀﾊﾟｲﾌﾟ L=4000</t>
  </si>
  <si>
    <t>ﾊﾞﾀﾊﾟｲﾌﾟ L=4500</t>
  </si>
  <si>
    <t>ﾊﾞﾀﾊﾟｲﾌﾟ L=5000</t>
  </si>
  <si>
    <t>ﾊﾞﾀﾊﾟｲﾌﾟ L=5500</t>
  </si>
  <si>
    <t>ﾊﾞﾀﾊﾟｲﾌﾟ L=6000</t>
  </si>
  <si>
    <t>100角ﾊﾟｲﾌﾟ L=1000</t>
  </si>
  <si>
    <t>100角ﾊﾟｲﾌﾟ L=1500</t>
  </si>
  <si>
    <t>100角ﾊﾟｲﾌﾟ L=2000</t>
  </si>
  <si>
    <t>100角ﾊﾟｲﾌﾟ L=2500</t>
  </si>
  <si>
    <t>100角ﾊﾟｲﾌﾟ L=3000</t>
  </si>
  <si>
    <t>100角ﾊﾟｲﾌﾟ L=3500</t>
  </si>
  <si>
    <t>100角ﾊﾟｲﾌﾟ L=4000</t>
  </si>
  <si>
    <t>60角ﾊﾟｲﾌﾟ L=500</t>
  </si>
  <si>
    <t>60角ﾊﾟｲﾌﾟ L=1000</t>
  </si>
  <si>
    <t>60角ﾊﾟｲﾌﾟ L=1500</t>
  </si>
  <si>
    <t>60角ﾊﾟｲﾌﾟ L=2000</t>
  </si>
  <si>
    <t>60角ﾊﾟｲﾌﾟ L=2500</t>
  </si>
  <si>
    <t>60角ﾊﾟｲﾌﾟ L=3000</t>
  </si>
  <si>
    <t>60角ﾊﾟｲﾌﾟ L=3500</t>
  </si>
  <si>
    <t>60角ﾊﾟｲﾌﾟ L=4000</t>
  </si>
  <si>
    <t>60角ﾊﾟｲﾌﾟ L=4500</t>
  </si>
  <si>
    <t>60角ﾊﾟｲﾌﾟ L=5000</t>
  </si>
  <si>
    <t>60角ﾊﾟｲﾌﾟ L=5500</t>
  </si>
  <si>
    <t>60角ﾊﾟｲﾌﾟ L=6000</t>
  </si>
  <si>
    <t>ｱﾙﾐ大引き材 L=1000</t>
  </si>
  <si>
    <t>ｱﾙﾐ大引き材 L=1500</t>
  </si>
  <si>
    <t>ｱﾙﾐ大引き材 L=2000</t>
  </si>
  <si>
    <t>ｱﾙﾐ大引き材 L=2500</t>
  </si>
  <si>
    <t>ｱﾙﾐ大引き材 L=3000</t>
  </si>
  <si>
    <t>ｱﾙﾐ大引き材 L=3500</t>
  </si>
  <si>
    <t>ｱﾙﾐ大引き材 L=4000</t>
  </si>
  <si>
    <t>ﾊﾞﾀﾊﾟｲﾌﾟ(ﾋﾟﾝなし)Φ48.6</t>
  </si>
  <si>
    <t>100角ﾊﾟｲﾌﾟ
100×100</t>
  </si>
  <si>
    <t>ｱﾙﾐ角ﾊﾟｲﾌﾟ
90×180</t>
  </si>
  <si>
    <t>60角ﾊﾟｲﾌﾟ60×60</t>
  </si>
  <si>
    <t>※表示している以外商品に関しましては直接空欄に記入して下さい。</t>
  </si>
  <si>
    <t>注②</t>
  </si>
  <si>
    <t>注②BT35の伸縮ﾌﾞﾗｹｯﾄは先端ｸﾗﾝﾌﾟが付いていませんので先端ｸﾗﾝﾌﾟ付きの場合は､BTCにも数量を記入して下さい。</t>
  </si>
  <si>
    <t>注①この大引受ｼﾞｬｯｷは幅230mmです。それ以外の大引受ｼﾞｬｯｷは幅150mm以下です。</t>
  </si>
  <si>
    <t>注①</t>
  </si>
  <si>
    <t>台数</t>
  </si>
  <si>
    <t>（ＴＥＬ）</t>
  </si>
  <si>
    <t>種　類</t>
  </si>
  <si>
    <t>名　称</t>
  </si>
  <si>
    <t>重　量</t>
  </si>
  <si>
    <t>数　量</t>
  </si>
  <si>
    <t>着</t>
  </si>
  <si>
    <t>（納入日時）</t>
  </si>
  <si>
    <t>月</t>
  </si>
  <si>
    <t>日</t>
  </si>
  <si>
    <t>選択してください</t>
  </si>
  <si>
    <t>TSK1712AL</t>
  </si>
  <si>
    <t>TS階段枠 H=1700 L=1200</t>
  </si>
  <si>
    <t>TSG12</t>
  </si>
  <si>
    <t>TS階段開口部手摺L=1200</t>
  </si>
  <si>
    <t>K1712FEL</t>
  </si>
  <si>
    <t>TS用階段手摺 H=1700 L=1200</t>
  </si>
  <si>
    <t>鋼製足場板</t>
  </si>
  <si>
    <t>ｱﾙﾐ足場板</t>
  </si>
  <si>
    <t>PS2020</t>
  </si>
  <si>
    <t>TSLP34</t>
  </si>
  <si>
    <t>TSLP21</t>
  </si>
  <si>
    <t>TSLP17</t>
  </si>
  <si>
    <t>TSLP15</t>
  </si>
  <si>
    <t>TSLP12</t>
  </si>
  <si>
    <t>TSLP9</t>
  </si>
  <si>
    <t>TSLP6</t>
  </si>
  <si>
    <t>TSLP3</t>
  </si>
  <si>
    <t>TST18</t>
  </si>
  <si>
    <t>TST15</t>
  </si>
  <si>
    <t>TST12</t>
  </si>
  <si>
    <t>TST9</t>
  </si>
  <si>
    <t>TST6</t>
  </si>
  <si>
    <t>TST3</t>
  </si>
  <si>
    <t>TST6040N</t>
  </si>
  <si>
    <t>TST5035N</t>
  </si>
  <si>
    <t>A752</t>
  </si>
  <si>
    <t>A752L</t>
  </si>
  <si>
    <t>A752H</t>
  </si>
  <si>
    <t>A752HL</t>
  </si>
  <si>
    <t>A752G</t>
  </si>
  <si>
    <t>TSHJ</t>
  </si>
  <si>
    <t>P752HSF</t>
  </si>
  <si>
    <t>TSLHC</t>
  </si>
  <si>
    <t>TSLHCM</t>
  </si>
  <si>
    <t>TSLKB20</t>
  </si>
  <si>
    <t>TSLKB19</t>
  </si>
  <si>
    <t>TSLKB18</t>
  </si>
  <si>
    <t>TSLKB16</t>
  </si>
  <si>
    <t>TSLKB1489</t>
  </si>
  <si>
    <t>TSLKB14</t>
  </si>
  <si>
    <t>TSLKB1303</t>
  </si>
  <si>
    <t>TSLKB1102</t>
  </si>
  <si>
    <t>TSLKB10</t>
  </si>
  <si>
    <t>TSLKB08</t>
  </si>
  <si>
    <t>TSLKB06</t>
  </si>
  <si>
    <t>TSN1805</t>
  </si>
  <si>
    <t>TSN1803</t>
  </si>
  <si>
    <t>TSN1505</t>
  </si>
  <si>
    <t>TSN1503</t>
  </si>
  <si>
    <t>TSN1205</t>
  </si>
  <si>
    <t>TSN1203</t>
  </si>
  <si>
    <t>TSN905</t>
  </si>
  <si>
    <t>TSN903</t>
  </si>
  <si>
    <t>TSN605</t>
  </si>
  <si>
    <t>CST500</t>
  </si>
  <si>
    <t>CST400</t>
  </si>
  <si>
    <t>CST250</t>
  </si>
  <si>
    <t>TSK1718AL</t>
  </si>
  <si>
    <t>TSK1715AL</t>
  </si>
  <si>
    <t>TSK1712AL</t>
  </si>
  <si>
    <t>K1718FEL</t>
  </si>
  <si>
    <t>K1712FEL</t>
  </si>
  <si>
    <t>TSG18</t>
  </si>
  <si>
    <t>TSG15</t>
  </si>
  <si>
    <t>TSG12</t>
  </si>
  <si>
    <t>BT71</t>
  </si>
  <si>
    <t>BT57</t>
  </si>
  <si>
    <t>BT35</t>
  </si>
  <si>
    <t>BTC</t>
  </si>
  <si>
    <t>LA4000</t>
  </si>
  <si>
    <t>LA3000</t>
  </si>
  <si>
    <t>LA2000</t>
  </si>
  <si>
    <t>LA1000</t>
  </si>
  <si>
    <t>AL2830</t>
  </si>
  <si>
    <t>AL2820</t>
  </si>
  <si>
    <t>6K10</t>
  </si>
  <si>
    <t>6K15</t>
  </si>
  <si>
    <t>6K20</t>
  </si>
  <si>
    <t>6K25</t>
  </si>
  <si>
    <t>6K30</t>
  </si>
  <si>
    <t>6K35</t>
  </si>
  <si>
    <t>6K40</t>
  </si>
  <si>
    <t>10K10</t>
  </si>
  <si>
    <t>10K15</t>
  </si>
  <si>
    <t>10K20</t>
  </si>
  <si>
    <t>10K25</t>
  </si>
  <si>
    <t>10K30</t>
  </si>
  <si>
    <t>10K35</t>
  </si>
  <si>
    <t>10K40</t>
  </si>
  <si>
    <t>ALO10</t>
  </si>
  <si>
    <t>ALO15</t>
  </si>
  <si>
    <t>ALO20</t>
  </si>
  <si>
    <t>ALO25</t>
  </si>
  <si>
    <t>ALO30</t>
  </si>
  <si>
    <t>ALO35</t>
  </si>
  <si>
    <t>ALO40</t>
  </si>
  <si>
    <t>B10</t>
  </si>
  <si>
    <t>B15</t>
  </si>
  <si>
    <t>B20</t>
  </si>
  <si>
    <t>B25</t>
  </si>
  <si>
    <t>B30</t>
  </si>
  <si>
    <t>B35</t>
  </si>
  <si>
    <t>B40</t>
  </si>
  <si>
    <t>P2C</t>
  </si>
  <si>
    <t>P2F</t>
  </si>
  <si>
    <t>PJ</t>
  </si>
  <si>
    <t>MNC</t>
  </si>
  <si>
    <t>PN1C</t>
  </si>
  <si>
    <t>PN2C</t>
  </si>
  <si>
    <t>XS4363</t>
  </si>
  <si>
    <t>XS4364</t>
  </si>
  <si>
    <t>XS4394</t>
  </si>
  <si>
    <t>PS85</t>
  </si>
  <si>
    <t>PS70</t>
  </si>
  <si>
    <t>PS60</t>
  </si>
  <si>
    <t>PS50</t>
  </si>
  <si>
    <t>PS40</t>
  </si>
  <si>
    <t>PS30</t>
  </si>
  <si>
    <t>PS25</t>
  </si>
  <si>
    <t>PS20</t>
  </si>
  <si>
    <t>PS15</t>
  </si>
  <si>
    <t>PS10</t>
  </si>
  <si>
    <t>※2tﾕﾆｯｸ…2t　　　3tﾕﾆｯｸ…3t　　　3t平…3ｔ　　　4tﾕﾆｯｸ…2.8t　　　4ｔ平…4t　　　8tﾕﾆｯｸ…6t　　　15ｔﾕﾆｯｸ…10t　　　こちらが積載の目安となります｡　</t>
  </si>
  <si>
    <t>t車</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</si>
</sst>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
    <numFmt numFmtId="178" formatCode="0.000"/>
    <numFmt numFmtId="179" formatCode="0.0"/>
    <numFmt numFmtId="180" formatCode="#,##0.00_ ;[Red]\-#,##0.00\ "/>
    <numFmt numFmtId="181" formatCode="#,##0;&quot;△ &quot;#,##0"/>
    <numFmt numFmtId="182" formatCode="0.00_ "/>
    <numFmt numFmtId="183" formatCode="0.00_);[Red]\(0.00\)"/>
    <numFmt numFmtId="184" formatCode="0;[Red]0"/>
    <numFmt numFmtId="185" formatCode="#,##0.00_ "/>
    <numFmt numFmtId="186" formatCode="0.0_ "/>
    <numFmt numFmtId="187" formatCode="0.00;_뀀"/>
    <numFmt numFmtId="188" formatCode="0.00_ &quot;㎏&quot;"/>
    <numFmt numFmtId="189" formatCode="0.0_ &quot;㎏&quot;"/>
    <numFmt numFmtId="190" formatCode="0_ &quot;㎏&quot;"/>
    <numFmt numFmtId="191" formatCode="0.0000"/>
    <numFmt numFmtId="192" formatCode="h&quot; 時 &quot;mm&quot; 分&quot;"/>
    <numFmt numFmtId="193" formatCode="h&quot; : &quot;mm&quot; &quot;"/>
    <numFmt numFmtId="194" formatCode="h\ &quot; : &quot;\ mm\ &quot; &quot;"/>
  </numFmts>
  <fonts count="51">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Ｐゴシック"/>
      <family val="3"/>
    </font>
    <font>
      <sz val="6"/>
      <name val="ＭＳ Ｐゴシック"/>
      <family val="3"/>
    </font>
    <font>
      <b/>
      <sz val="12"/>
      <name val="ＭＳ Ｐゴシック"/>
      <family val="3"/>
    </font>
    <font>
      <sz val="11"/>
      <color indexed="8"/>
      <name val="ＭＳ Ｐゴシック"/>
      <family val="3"/>
    </font>
    <font>
      <sz val="11"/>
      <name val="MS UI Gothic"/>
      <family val="3"/>
    </font>
    <font>
      <b/>
      <sz val="14"/>
      <name val="ＭＳ Ｐゴシック"/>
      <family val="3"/>
    </font>
    <font>
      <sz val="11"/>
      <color indexed="10"/>
      <name val="ＭＳ Ｐゴシック"/>
      <family val="3"/>
    </font>
    <font>
      <sz val="9"/>
      <color indexed="8"/>
      <name val="ＭＳ Ｐゴシック"/>
      <family val="3"/>
    </font>
    <font>
      <sz val="10"/>
      <color indexed="8"/>
      <name val="ＭＳ Ｐゴシック"/>
      <family val="3"/>
    </font>
    <font>
      <sz val="10"/>
      <name val="ＭＳ Ｐゴシック"/>
      <family val="3"/>
    </font>
    <font>
      <b/>
      <sz val="10"/>
      <name val="ＭＳ Ｐゴシック"/>
      <family val="3"/>
    </font>
    <font>
      <sz val="9"/>
      <name val="ＭＳ Ｐゴシック"/>
      <family val="3"/>
    </font>
    <font>
      <b/>
      <sz val="16"/>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color indexed="63"/>
      </top>
      <bottom>
        <color indexed="63"/>
      </bottom>
    </border>
    <border>
      <left>
        <color indexed="63"/>
      </left>
      <right>
        <color indexed="63"/>
      </right>
      <top style="double"/>
      <bottom>
        <color indexed="63"/>
      </bottom>
    </border>
    <border>
      <left style="double"/>
      <right>
        <color indexed="63"/>
      </right>
      <top style="double"/>
      <bottom style="double"/>
    </border>
    <border>
      <left style="double"/>
      <right style="double"/>
      <top style="double"/>
      <bottom style="double"/>
    </border>
    <border>
      <left>
        <color indexed="63"/>
      </left>
      <right>
        <color indexed="63"/>
      </right>
      <top>
        <color indexed="63"/>
      </top>
      <bottom style="double"/>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48" fillId="32" borderId="0" applyNumberFormat="0" applyBorder="0" applyAlignment="0" applyProtection="0"/>
  </cellStyleXfs>
  <cellXfs count="98">
    <xf numFmtId="0" fontId="0" fillId="0" borderId="0" xfId="0" applyAlignment="1">
      <alignment/>
    </xf>
    <xf numFmtId="0" fontId="7" fillId="0" borderId="0" xfId="0" applyFont="1" applyBorder="1" applyAlignment="1">
      <alignment/>
    </xf>
    <xf numFmtId="0" fontId="0" fillId="0" borderId="0" xfId="0" applyFont="1" applyBorder="1" applyAlignment="1">
      <alignment/>
    </xf>
    <xf numFmtId="183" fontId="7" fillId="0" borderId="0" xfId="0" applyNumberFormat="1" applyFont="1" applyBorder="1" applyAlignment="1">
      <alignment/>
    </xf>
    <xf numFmtId="182" fontId="7" fillId="0" borderId="0" xfId="0" applyNumberFormat="1" applyFont="1" applyBorder="1" applyAlignment="1">
      <alignment/>
    </xf>
    <xf numFmtId="38" fontId="7" fillId="0" borderId="0" xfId="48" applyFont="1" applyBorder="1" applyAlignment="1">
      <alignment vertical="center"/>
    </xf>
    <xf numFmtId="185" fontId="0" fillId="0" borderId="0" xfId="0" applyNumberFormat="1" applyFont="1" applyBorder="1" applyAlignment="1">
      <alignment/>
    </xf>
    <xf numFmtId="0" fontId="7" fillId="0" borderId="0" xfId="0" applyFont="1" applyBorder="1" applyAlignment="1">
      <alignment vertical="center" shrinkToFit="1"/>
    </xf>
    <xf numFmtId="184" fontId="7" fillId="0" borderId="0" xfId="0" applyNumberFormat="1" applyFont="1" applyFill="1" applyBorder="1" applyAlignment="1">
      <alignment/>
    </xf>
    <xf numFmtId="0" fontId="7" fillId="0" borderId="0" xfId="60" applyFont="1" applyBorder="1">
      <alignment vertical="center"/>
      <protection/>
    </xf>
    <xf numFmtId="187" fontId="7" fillId="0" borderId="0" xfId="60" applyNumberFormat="1" applyFont="1" applyBorder="1">
      <alignment vertical="center"/>
      <protection/>
    </xf>
    <xf numFmtId="0" fontId="7" fillId="0" borderId="0" xfId="60" applyFont="1" applyFill="1" applyBorder="1">
      <alignment vertical="center"/>
      <protection/>
    </xf>
    <xf numFmtId="0" fontId="0" fillId="0" borderId="0" xfId="0" applyFont="1" applyFill="1" applyBorder="1" applyAlignment="1">
      <alignment/>
    </xf>
    <xf numFmtId="182" fontId="7" fillId="0" borderId="0" xfId="60" applyNumberFormat="1" applyFont="1" applyFill="1" applyBorder="1">
      <alignment vertical="center"/>
      <protection/>
    </xf>
    <xf numFmtId="38" fontId="7" fillId="0" borderId="0" xfId="48" applyFont="1" applyFill="1" applyBorder="1" applyAlignment="1">
      <alignment vertical="center"/>
    </xf>
    <xf numFmtId="182" fontId="7" fillId="0" borderId="0" xfId="60" applyNumberFormat="1" applyFont="1" applyBorder="1">
      <alignment vertical="center"/>
      <protection/>
    </xf>
    <xf numFmtId="183" fontId="7" fillId="0" borderId="0" xfId="60" applyNumberFormat="1" applyFont="1" applyBorder="1">
      <alignment vertical="center"/>
      <protection/>
    </xf>
    <xf numFmtId="182" fontId="7" fillId="0" borderId="0" xfId="60" applyNumberFormat="1" applyFont="1" applyBorder="1" applyAlignment="1">
      <alignment vertical="center"/>
      <protection/>
    </xf>
    <xf numFmtId="0" fontId="7" fillId="0" borderId="0" xfId="60" applyFont="1" applyBorder="1" applyAlignment="1">
      <alignment vertical="center" shrinkToFit="1"/>
      <protection/>
    </xf>
    <xf numFmtId="0" fontId="0" fillId="0" borderId="0" xfId="0" applyFont="1" applyBorder="1" applyAlignment="1">
      <alignment/>
    </xf>
    <xf numFmtId="0" fontId="0" fillId="0" borderId="0" xfId="0" applyFont="1" applyBorder="1" applyAlignment="1">
      <alignment horizontal="right"/>
    </xf>
    <xf numFmtId="0" fontId="8" fillId="0" borderId="0" xfId="0" applyFont="1" applyAlignment="1" applyProtection="1">
      <alignment vertical="center"/>
      <protection hidden="1" locked="0"/>
    </xf>
    <xf numFmtId="185" fontId="8" fillId="0" borderId="0" xfId="0" applyNumberFormat="1" applyFont="1" applyAlignment="1" applyProtection="1">
      <alignment vertical="center"/>
      <protection hidden="1" locked="0"/>
    </xf>
    <xf numFmtId="0" fontId="8" fillId="0" borderId="0" xfId="0" applyFont="1" applyAlignment="1" applyProtection="1">
      <alignment horizontal="right" vertical="center"/>
      <protection hidden="1" locked="0"/>
    </xf>
    <xf numFmtId="0" fontId="8" fillId="0" borderId="0" xfId="0" applyFont="1" applyBorder="1" applyAlignment="1" applyProtection="1">
      <alignment vertical="center"/>
      <protection hidden="1" locked="0"/>
    </xf>
    <xf numFmtId="0" fontId="8" fillId="0" borderId="0" xfId="0" applyFont="1" applyBorder="1" applyAlignment="1" applyProtection="1">
      <alignment horizontal="right" vertical="center"/>
      <protection hidden="1" locked="0"/>
    </xf>
    <xf numFmtId="0" fontId="8" fillId="0" borderId="0" xfId="0" applyFont="1" applyAlignment="1" applyProtection="1">
      <alignment vertical="center"/>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horizontal="right" vertical="center"/>
      <protection hidden="1"/>
    </xf>
    <xf numFmtId="0" fontId="8" fillId="0" borderId="0" xfId="0" applyFont="1" applyAlignment="1" applyProtection="1">
      <alignment horizontal="right" vertical="center"/>
      <protection hidden="1"/>
    </xf>
    <xf numFmtId="0" fontId="7" fillId="0" borderId="0" xfId="0" applyFont="1" applyFill="1" applyBorder="1" applyAlignment="1">
      <alignment/>
    </xf>
    <xf numFmtId="0" fontId="0" fillId="0" borderId="0" xfId="0" applyBorder="1" applyAlignment="1">
      <alignment/>
    </xf>
    <xf numFmtId="179" fontId="0" fillId="0" borderId="0" xfId="0" applyNumberFormat="1" applyFont="1" applyBorder="1" applyAlignment="1">
      <alignment/>
    </xf>
    <xf numFmtId="0" fontId="7" fillId="33" borderId="0" xfId="0" applyFont="1" applyFill="1" applyBorder="1" applyAlignment="1">
      <alignment/>
    </xf>
    <xf numFmtId="0" fontId="7" fillId="33" borderId="0" xfId="60" applyFont="1" applyFill="1" applyBorder="1">
      <alignment vertical="center"/>
      <protection/>
    </xf>
    <xf numFmtId="0" fontId="0" fillId="33" borderId="0" xfId="0" applyFont="1" applyFill="1" applyBorder="1" applyAlignment="1">
      <alignment/>
    </xf>
    <xf numFmtId="0" fontId="7" fillId="33" borderId="0" xfId="0" applyFont="1" applyFill="1" applyBorder="1" applyAlignment="1">
      <alignment vertical="center" shrinkToFit="1"/>
    </xf>
    <xf numFmtId="0" fontId="0" fillId="33" borderId="0" xfId="0" applyFont="1" applyFill="1" applyBorder="1" applyAlignment="1">
      <alignment/>
    </xf>
    <xf numFmtId="179" fontId="0" fillId="0" borderId="0" xfId="0" applyNumberFormat="1" applyFont="1" applyBorder="1" applyAlignment="1">
      <alignment/>
    </xf>
    <xf numFmtId="179" fontId="0" fillId="0" borderId="0" xfId="0" applyNumberFormat="1" applyFont="1" applyFill="1" applyBorder="1" applyAlignment="1">
      <alignment/>
    </xf>
    <xf numFmtId="0" fontId="11" fillId="0" borderId="0" xfId="60" applyFont="1" applyBorder="1">
      <alignment vertical="center"/>
      <protection/>
    </xf>
    <xf numFmtId="0" fontId="12" fillId="0" borderId="0" xfId="60" applyFont="1" applyBorder="1">
      <alignment vertical="center"/>
      <protection/>
    </xf>
    <xf numFmtId="0" fontId="13" fillId="0" borderId="10" xfId="0" applyFont="1" applyBorder="1" applyAlignment="1" applyProtection="1">
      <alignment vertical="center" shrinkToFit="1"/>
      <protection hidden="1" locked="0"/>
    </xf>
    <xf numFmtId="189" fontId="13" fillId="0" borderId="10" xfId="0" applyNumberFormat="1" applyFont="1" applyBorder="1" applyAlignment="1" applyProtection="1">
      <alignment horizontal="right" vertical="center" shrinkToFit="1"/>
      <protection hidden="1" locked="0"/>
    </xf>
    <xf numFmtId="0" fontId="13" fillId="0" borderId="0" xfId="0" applyFont="1" applyAlignment="1" applyProtection="1">
      <alignment vertical="center" shrinkToFit="1"/>
      <protection hidden="1" locked="0"/>
    </xf>
    <xf numFmtId="0" fontId="13" fillId="0" borderId="11" xfId="0" applyFont="1" applyBorder="1" applyAlignment="1" applyProtection="1">
      <alignment vertical="center" shrinkToFit="1"/>
      <protection hidden="1" locked="0"/>
    </xf>
    <xf numFmtId="0" fontId="49" fillId="0" borderId="10" xfId="0" applyFont="1" applyBorder="1" applyAlignment="1" applyProtection="1">
      <alignment horizontal="right" vertical="center" shrinkToFit="1"/>
      <protection hidden="1" locked="0"/>
    </xf>
    <xf numFmtId="0" fontId="13" fillId="0" borderId="0" xfId="0" applyFont="1" applyBorder="1" applyAlignment="1" applyProtection="1">
      <alignment vertical="center" shrinkToFit="1"/>
      <protection hidden="1" locked="0"/>
    </xf>
    <xf numFmtId="0" fontId="14" fillId="0" borderId="10" xfId="0" applyFont="1" applyBorder="1" applyAlignment="1" applyProtection="1">
      <alignment vertical="center" shrinkToFit="1"/>
      <protection hidden="1" locked="0"/>
    </xf>
    <xf numFmtId="0" fontId="14" fillId="0" borderId="0" xfId="0" applyFont="1" applyBorder="1" applyAlignment="1" applyProtection="1">
      <alignment vertical="center" shrinkToFit="1"/>
      <protection hidden="1" locked="0"/>
    </xf>
    <xf numFmtId="0" fontId="15" fillId="0" borderId="10" xfId="0" applyFont="1" applyBorder="1" applyAlignment="1" applyProtection="1">
      <alignment vertical="center" shrinkToFit="1"/>
      <protection hidden="1" locked="0"/>
    </xf>
    <xf numFmtId="189" fontId="13" fillId="0" borderId="0" xfId="0" applyNumberFormat="1" applyFont="1" applyBorder="1" applyAlignment="1" applyProtection="1">
      <alignment horizontal="right" vertical="center" shrinkToFit="1"/>
      <protection hidden="1" locked="0"/>
    </xf>
    <xf numFmtId="0" fontId="6" fillId="0" borderId="12" xfId="0" applyFont="1" applyBorder="1" applyAlignment="1" applyProtection="1">
      <alignment horizontal="center" vertical="center" shrinkToFit="1"/>
      <protection hidden="1" locked="0"/>
    </xf>
    <xf numFmtId="0" fontId="6" fillId="0" borderId="13" xfId="0" applyFont="1" applyBorder="1" applyAlignment="1" applyProtection="1">
      <alignment horizontal="center" vertical="center" shrinkToFit="1"/>
      <protection hidden="1" locked="0"/>
    </xf>
    <xf numFmtId="0" fontId="6" fillId="0" borderId="10" xfId="0" applyFont="1" applyBorder="1" applyAlignment="1" applyProtection="1">
      <alignment horizontal="center" vertical="center" shrinkToFit="1"/>
      <protection hidden="1" locked="0"/>
    </xf>
    <xf numFmtId="0" fontId="6" fillId="0" borderId="14" xfId="0" applyFont="1" applyBorder="1" applyAlignment="1" applyProtection="1">
      <alignment horizontal="left" vertical="center" shrinkToFit="1"/>
      <protection hidden="1" locked="0"/>
    </xf>
    <xf numFmtId="0" fontId="6" fillId="0" borderId="12" xfId="0" applyFont="1" applyBorder="1" applyAlignment="1" applyProtection="1">
      <alignment horizontal="right" vertical="center" shrinkToFit="1"/>
      <protection hidden="1" locked="0"/>
    </xf>
    <xf numFmtId="0" fontId="6" fillId="0" borderId="14" xfId="0" applyFont="1" applyBorder="1" applyAlignment="1" applyProtection="1">
      <alignment horizontal="right" vertical="center" shrinkToFit="1"/>
      <protection hidden="1" locked="0"/>
    </xf>
    <xf numFmtId="0" fontId="6" fillId="0" borderId="10" xfId="0" applyFont="1" applyBorder="1" applyAlignment="1" applyProtection="1">
      <alignment horizontal="right" vertical="center" shrinkToFit="1"/>
      <protection hidden="1" locked="0"/>
    </xf>
    <xf numFmtId="0" fontId="9" fillId="0" borderId="0" xfId="0" applyFont="1" applyAlignment="1" applyProtection="1">
      <alignment vertical="center" shrinkToFit="1"/>
      <protection hidden="1" locked="0"/>
    </xf>
    <xf numFmtId="0" fontId="0" fillId="0" borderId="0" xfId="0" applyFont="1" applyAlignment="1" applyProtection="1">
      <alignment vertical="center" shrinkToFit="1"/>
      <protection hidden="1" locked="0"/>
    </xf>
    <xf numFmtId="0" fontId="0" fillId="0" borderId="0" xfId="0" applyFont="1" applyBorder="1" applyAlignment="1" applyProtection="1">
      <alignment horizontal="center" vertical="center" shrinkToFit="1"/>
      <protection hidden="1" locked="0"/>
    </xf>
    <xf numFmtId="0" fontId="4" fillId="0" borderId="0" xfId="0" applyFont="1" applyBorder="1" applyAlignment="1" applyProtection="1">
      <alignment vertical="center" shrinkToFit="1"/>
      <protection hidden="1" locked="0"/>
    </xf>
    <xf numFmtId="0" fontId="4" fillId="0" borderId="0" xfId="0" applyFont="1" applyAlignment="1" applyProtection="1">
      <alignment vertical="center" shrinkToFit="1"/>
      <protection hidden="1" locked="0"/>
    </xf>
    <xf numFmtId="0" fontId="0" fillId="0" borderId="0" xfId="0" applyFont="1" applyAlignment="1" applyProtection="1">
      <alignment horizontal="right" vertical="center" shrinkToFit="1"/>
      <protection hidden="1" locked="0"/>
    </xf>
    <xf numFmtId="0" fontId="0" fillId="0" borderId="0" xfId="0" applyFont="1" applyBorder="1" applyAlignment="1" applyProtection="1">
      <alignment vertical="center" shrinkToFit="1"/>
      <protection hidden="1" locked="0"/>
    </xf>
    <xf numFmtId="0" fontId="0" fillId="0" borderId="0" xfId="0" applyFont="1" applyBorder="1" applyAlignment="1" applyProtection="1">
      <alignment horizontal="right" vertical="center" shrinkToFit="1"/>
      <protection hidden="1" locked="0"/>
    </xf>
    <xf numFmtId="0" fontId="0" fillId="0" borderId="10" xfId="0" applyFont="1" applyBorder="1" applyAlignment="1" applyProtection="1">
      <alignment vertical="center" shrinkToFit="1"/>
      <protection hidden="1" locked="0"/>
    </xf>
    <xf numFmtId="0" fontId="0" fillId="0" borderId="10" xfId="0" applyBorder="1" applyAlignment="1" applyProtection="1">
      <alignment horizontal="center" vertical="center" shrinkToFit="1"/>
      <protection hidden="1" locked="0"/>
    </xf>
    <xf numFmtId="0" fontId="0" fillId="0" borderId="10" xfId="0" applyFont="1" applyBorder="1" applyAlignment="1" applyProtection="1">
      <alignment horizontal="center" vertical="center" shrinkToFit="1"/>
      <protection hidden="1" locked="0"/>
    </xf>
    <xf numFmtId="0" fontId="0" fillId="0" borderId="0" xfId="0" applyFont="1" applyAlignment="1" applyProtection="1">
      <alignment vertical="center" shrinkToFit="1"/>
      <protection hidden="1" locked="0"/>
    </xf>
    <xf numFmtId="0" fontId="0" fillId="0" borderId="12" xfId="0" applyBorder="1" applyAlignment="1" applyProtection="1">
      <alignment horizontal="center" vertical="center" shrinkToFit="1"/>
      <protection hidden="1" locked="0"/>
    </xf>
    <xf numFmtId="0" fontId="1" fillId="0" borderId="15" xfId="0" applyFont="1" applyBorder="1" applyAlignment="1" applyProtection="1">
      <alignment vertical="center" shrinkToFit="1"/>
      <protection hidden="1" locked="0"/>
    </xf>
    <xf numFmtId="0" fontId="8" fillId="0" borderId="0" xfId="0" applyFont="1" applyBorder="1" applyAlignment="1" applyProtection="1">
      <alignment vertical="center" shrinkToFit="1"/>
      <protection hidden="1" locked="0"/>
    </xf>
    <xf numFmtId="0" fontId="8" fillId="0" borderId="0" xfId="0" applyFont="1" applyBorder="1" applyAlignment="1" applyProtection="1">
      <alignment horizontal="right" vertical="center" shrinkToFit="1"/>
      <protection hidden="1" locked="0"/>
    </xf>
    <xf numFmtId="0" fontId="8" fillId="0" borderId="16" xfId="0" applyFont="1" applyBorder="1" applyAlignment="1" applyProtection="1">
      <alignment vertical="center" shrinkToFit="1"/>
      <protection hidden="1" locked="0"/>
    </xf>
    <xf numFmtId="0" fontId="6" fillId="0" borderId="17" xfId="0" applyFont="1" applyBorder="1" applyAlignment="1" applyProtection="1">
      <alignment horizontal="center" vertical="center" shrinkToFit="1"/>
      <protection hidden="1" locked="0"/>
    </xf>
    <xf numFmtId="189" fontId="6" fillId="0" borderId="18" xfId="0" applyNumberFormat="1" applyFont="1" applyBorder="1" applyAlignment="1" applyProtection="1">
      <alignment vertical="center" shrinkToFit="1"/>
      <protection hidden="1" locked="0"/>
    </xf>
    <xf numFmtId="0" fontId="0" fillId="0" borderId="0" xfId="0" applyBorder="1" applyAlignment="1" applyProtection="1">
      <alignment horizontal="left" vertical="center" shrinkToFit="1"/>
      <protection hidden="1" locked="0"/>
    </xf>
    <xf numFmtId="0" fontId="0" fillId="0" borderId="0" xfId="0" applyFont="1" applyBorder="1" applyAlignment="1" applyProtection="1">
      <alignment horizontal="left" vertical="center" shrinkToFit="1"/>
      <protection hidden="1" locked="0"/>
    </xf>
    <xf numFmtId="0" fontId="6" fillId="0" borderId="12" xfId="0" applyFont="1" applyBorder="1" applyAlignment="1" applyProtection="1">
      <alignment horizontal="center" vertical="center" shrinkToFit="1"/>
      <protection hidden="1" locked="0"/>
    </xf>
    <xf numFmtId="0" fontId="6" fillId="0" borderId="13" xfId="0" applyFont="1" applyBorder="1" applyAlignment="1" applyProtection="1">
      <alignment horizontal="center" vertical="center" shrinkToFit="1"/>
      <protection hidden="1" locked="0"/>
    </xf>
    <xf numFmtId="0" fontId="0" fillId="0" borderId="0" xfId="0" applyFont="1" applyBorder="1" applyAlignment="1" applyProtection="1">
      <alignment horizontal="center" vertical="center" shrinkToFit="1"/>
      <protection hidden="1" locked="0"/>
    </xf>
    <xf numFmtId="0" fontId="1" fillId="0" borderId="0" xfId="0" applyFont="1" applyBorder="1" applyAlignment="1" applyProtection="1">
      <alignment horizontal="left" vertical="center" shrinkToFit="1"/>
      <protection hidden="1" locked="0"/>
    </xf>
    <xf numFmtId="0" fontId="16" fillId="0" borderId="19" xfId="0" applyFont="1" applyBorder="1" applyAlignment="1" applyProtection="1">
      <alignment horizontal="center" vertical="center" shrinkToFit="1"/>
      <protection hidden="1" locked="0"/>
    </xf>
    <xf numFmtId="0" fontId="0" fillId="0" borderId="20" xfId="0" applyFont="1" applyBorder="1" applyAlignment="1" applyProtection="1">
      <alignment horizontal="center" vertical="center" shrinkToFit="1"/>
      <protection hidden="1" locked="0"/>
    </xf>
    <xf numFmtId="0" fontId="10" fillId="0" borderId="0" xfId="0" applyFont="1" applyBorder="1" applyAlignment="1" applyProtection="1">
      <alignment horizontal="left" vertical="center" shrinkToFit="1"/>
      <protection hidden="1" locked="0"/>
    </xf>
    <xf numFmtId="194" fontId="6" fillId="0" borderId="12" xfId="0" applyNumberFormat="1" applyFont="1" applyBorder="1" applyAlignment="1" applyProtection="1">
      <alignment horizontal="right" vertical="center" shrinkToFit="1"/>
      <protection hidden="1" locked="0"/>
    </xf>
    <xf numFmtId="194" fontId="6" fillId="0" borderId="13" xfId="0" applyNumberFormat="1" applyFont="1" applyBorder="1" applyAlignment="1" applyProtection="1">
      <alignment horizontal="right" vertical="center" shrinkToFit="1"/>
      <protection hidden="1" locked="0"/>
    </xf>
    <xf numFmtId="0" fontId="50" fillId="0" borderId="0" xfId="0" applyFont="1" applyBorder="1" applyAlignment="1" applyProtection="1">
      <alignment horizontal="left" vertical="center" shrinkToFit="1"/>
      <protection hidden="1" locked="0"/>
    </xf>
    <xf numFmtId="14" fontId="1" fillId="0" borderId="0" xfId="0" applyNumberFormat="1" applyFont="1" applyAlignment="1" applyProtection="1">
      <alignment horizontal="center" vertical="center" shrinkToFit="1"/>
      <protection hidden="1" locked="0"/>
    </xf>
    <xf numFmtId="0" fontId="9" fillId="0" borderId="0" xfId="0" applyFont="1" applyBorder="1" applyAlignment="1" applyProtection="1">
      <alignment horizontal="center" vertical="center" shrinkToFit="1"/>
      <protection hidden="1" locked="0"/>
    </xf>
    <xf numFmtId="0" fontId="10" fillId="0" borderId="0" xfId="0" applyFont="1" applyAlignment="1" applyProtection="1">
      <alignment horizontal="left" vertical="center" shrinkToFit="1"/>
      <protection hidden="1" locked="0"/>
    </xf>
    <xf numFmtId="0" fontId="6" fillId="0" borderId="14" xfId="0" applyFont="1" applyBorder="1" applyAlignment="1" applyProtection="1">
      <alignment horizontal="center" vertical="center" shrinkToFit="1"/>
      <protection hidden="1" locked="0"/>
    </xf>
    <xf numFmtId="0" fontId="50" fillId="0" borderId="0" xfId="0" applyFont="1" applyAlignment="1" applyProtection="1">
      <alignment horizontal="left" vertical="center" shrinkToFit="1"/>
      <protection hidden="1" locked="0"/>
    </xf>
    <xf numFmtId="0" fontId="4" fillId="0" borderId="12" xfId="0" applyFont="1" applyBorder="1" applyAlignment="1" applyProtection="1">
      <alignment horizontal="center" vertical="center" shrinkToFit="1"/>
      <protection hidden="1" locked="0"/>
    </xf>
    <xf numFmtId="0" fontId="4" fillId="0" borderId="13" xfId="0" applyFont="1" applyBorder="1" applyAlignment="1" applyProtection="1">
      <alignment horizontal="center" vertical="center" shrinkToFit="1"/>
      <protection hidden="1" locked="0"/>
    </xf>
    <xf numFmtId="0" fontId="4" fillId="0" borderId="14" xfId="0" applyFont="1" applyBorder="1" applyAlignment="1" applyProtection="1">
      <alignment horizontal="center" vertical="center" shrinkToFit="1"/>
      <protection hidden="1"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資材マスター" xfId="60"/>
    <cellStyle name="良い" xfId="61"/>
  </cellStyles>
  <dxfs count="4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1699"/>
  <sheetViews>
    <sheetView view="pageBreakPreview" zoomScale="115" zoomScaleSheetLayoutView="115" zoomScalePageLayoutView="0" workbookViewId="0" topLeftCell="A289">
      <selection activeCell="E299" sqref="E299"/>
    </sheetView>
  </sheetViews>
  <sheetFormatPr defaultColWidth="9.00390625" defaultRowHeight="13.5"/>
  <cols>
    <col min="1" max="1" width="11.75390625" style="2" customWidth="1"/>
    <col min="2" max="2" width="30.125" style="2" customWidth="1"/>
    <col min="3" max="3" width="3.75390625" style="2" customWidth="1"/>
    <col min="4" max="4" width="7.125" style="2" customWidth="1"/>
    <col min="5" max="5" width="10.625" style="32" customWidth="1"/>
    <col min="6" max="6" width="8.375" style="2" customWidth="1"/>
    <col min="7" max="20" width="9.00390625" style="2" customWidth="1"/>
    <col min="21" max="21" width="17.50390625" style="2" customWidth="1"/>
    <col min="22" max="22" width="9.00390625" style="2" customWidth="1"/>
    <col min="23" max="23" width="23.625" style="2" customWidth="1"/>
    <col min="24" max="16384" width="9.00390625" style="2" customWidth="1"/>
  </cols>
  <sheetData>
    <row r="1" spans="1:8" ht="13.5">
      <c r="A1" s="33" t="s">
        <v>569</v>
      </c>
      <c r="B1" t="s">
        <v>1034</v>
      </c>
      <c r="E1" s="32">
        <v>9.52</v>
      </c>
      <c r="F1" s="3"/>
      <c r="G1" s="1"/>
      <c r="H1" s="1"/>
    </row>
    <row r="2" spans="1:8" ht="13.5">
      <c r="A2" s="33" t="s">
        <v>568</v>
      </c>
      <c r="B2" t="s">
        <v>1035</v>
      </c>
      <c r="E2" s="32">
        <v>14.28</v>
      </c>
      <c r="F2" s="3"/>
      <c r="G2" s="1"/>
      <c r="H2" s="1"/>
    </row>
    <row r="3" spans="1:8" ht="13.5">
      <c r="A3" s="33" t="s">
        <v>570</v>
      </c>
      <c r="B3" t="s">
        <v>1036</v>
      </c>
      <c r="E3" s="32">
        <v>19.04</v>
      </c>
      <c r="F3" s="3"/>
      <c r="G3" s="1"/>
      <c r="H3" s="1"/>
    </row>
    <row r="4" spans="1:8" ht="13.5">
      <c r="A4" s="33" t="s">
        <v>571</v>
      </c>
      <c r="B4" t="s">
        <v>1037</v>
      </c>
      <c r="E4" s="32">
        <v>23.8</v>
      </c>
      <c r="F4" s="3"/>
      <c r="G4" s="1"/>
      <c r="H4" s="1"/>
    </row>
    <row r="5" spans="1:8" ht="13.5">
      <c r="A5" s="33" t="s">
        <v>572</v>
      </c>
      <c r="B5" t="s">
        <v>1038</v>
      </c>
      <c r="E5" s="32">
        <v>28.56</v>
      </c>
      <c r="F5" s="3"/>
      <c r="G5" s="1"/>
      <c r="H5" s="1"/>
    </row>
    <row r="6" spans="1:8" ht="13.5">
      <c r="A6" s="33" t="s">
        <v>573</v>
      </c>
      <c r="B6" t="s">
        <v>1039</v>
      </c>
      <c r="E6" s="32">
        <v>33.32</v>
      </c>
      <c r="F6" s="3"/>
      <c r="G6" s="1"/>
      <c r="H6" s="1"/>
    </row>
    <row r="7" spans="1:8" ht="13.5">
      <c r="A7" s="33" t="s">
        <v>574</v>
      </c>
      <c r="B7" t="s">
        <v>1040</v>
      </c>
      <c r="E7" s="32">
        <v>38.08</v>
      </c>
      <c r="F7" s="3"/>
      <c r="G7" s="1"/>
      <c r="H7" s="1"/>
    </row>
    <row r="8" spans="1:8" ht="13.5">
      <c r="A8" s="1" t="s">
        <v>202</v>
      </c>
      <c r="B8" s="1" t="s">
        <v>847</v>
      </c>
      <c r="F8" s="3"/>
      <c r="G8" s="1"/>
      <c r="H8" s="1"/>
    </row>
    <row r="9" spans="1:8" ht="13.5">
      <c r="A9" s="1" t="s">
        <v>324</v>
      </c>
      <c r="B9" s="1" t="s">
        <v>848</v>
      </c>
      <c r="F9" s="3"/>
      <c r="G9" s="1"/>
      <c r="H9" s="1"/>
    </row>
    <row r="10" spans="1:8" ht="13.5">
      <c r="A10" s="1" t="s">
        <v>315</v>
      </c>
      <c r="B10" s="1" t="s">
        <v>590</v>
      </c>
      <c r="F10" s="3"/>
      <c r="G10" s="1"/>
      <c r="H10" s="1"/>
    </row>
    <row r="11" spans="1:8" ht="13.5">
      <c r="A11" s="1" t="s">
        <v>432</v>
      </c>
      <c r="B11" s="1" t="s">
        <v>337</v>
      </c>
      <c r="F11" s="4"/>
      <c r="G11" s="1"/>
      <c r="H11" s="5"/>
    </row>
    <row r="12" spans="1:8" ht="13.5">
      <c r="A12" s="1" t="s">
        <v>345</v>
      </c>
      <c r="B12" s="1" t="s">
        <v>337</v>
      </c>
      <c r="F12" s="4"/>
      <c r="G12" s="1"/>
      <c r="H12" s="5"/>
    </row>
    <row r="13" spans="1:8" ht="13.5">
      <c r="A13" s="37" t="s">
        <v>316</v>
      </c>
      <c r="B13" s="1" t="s">
        <v>590</v>
      </c>
      <c r="F13" s="3"/>
      <c r="G13" s="1"/>
      <c r="H13" s="1"/>
    </row>
    <row r="14" spans="1:8" ht="13.5">
      <c r="A14" s="33" t="s">
        <v>575</v>
      </c>
      <c r="B14" t="s">
        <v>1041</v>
      </c>
      <c r="E14" s="32">
        <v>2.03</v>
      </c>
      <c r="F14" s="3"/>
      <c r="G14" s="1"/>
      <c r="H14" s="1"/>
    </row>
    <row r="15" spans="1:8" ht="13.5">
      <c r="A15" s="33" t="s">
        <v>576</v>
      </c>
      <c r="B15" t="s">
        <v>1042</v>
      </c>
      <c r="E15" s="32">
        <v>4.06</v>
      </c>
      <c r="F15" s="3"/>
      <c r="G15" s="1"/>
      <c r="H15" s="1"/>
    </row>
    <row r="16" spans="1:8" ht="13.5">
      <c r="A16" s="33" t="s">
        <v>577</v>
      </c>
      <c r="B16" t="s">
        <v>1043</v>
      </c>
      <c r="E16" s="32">
        <v>6.2</v>
      </c>
      <c r="F16" s="3"/>
      <c r="G16" s="1"/>
      <c r="H16" s="1"/>
    </row>
    <row r="17" spans="1:8" ht="13.5">
      <c r="A17" s="33" t="s">
        <v>578</v>
      </c>
      <c r="B17" t="s">
        <v>1044</v>
      </c>
      <c r="E17" s="32">
        <v>8.2</v>
      </c>
      <c r="F17" s="3"/>
      <c r="G17" s="1"/>
      <c r="H17" s="1"/>
    </row>
    <row r="18" spans="1:8" ht="13.5">
      <c r="A18" s="33" t="s">
        <v>579</v>
      </c>
      <c r="B18" t="s">
        <v>1045</v>
      </c>
      <c r="E18" s="32">
        <v>10.3</v>
      </c>
      <c r="F18" s="3"/>
      <c r="G18" s="1"/>
      <c r="H18" s="1"/>
    </row>
    <row r="19" spans="1:8" ht="13.5">
      <c r="A19" s="33" t="s">
        <v>580</v>
      </c>
      <c r="B19" t="s">
        <v>1046</v>
      </c>
      <c r="E19" s="32">
        <v>12.3</v>
      </c>
      <c r="F19" s="3"/>
      <c r="G19" s="1"/>
      <c r="H19" s="1"/>
    </row>
    <row r="20" spans="1:8" ht="13.5">
      <c r="A20" s="33" t="s">
        <v>581</v>
      </c>
      <c r="B20" t="s">
        <v>1047</v>
      </c>
      <c r="E20" s="32">
        <v>14.4</v>
      </c>
      <c r="F20" s="3"/>
      <c r="G20" s="1"/>
      <c r="H20" s="1"/>
    </row>
    <row r="21" spans="1:8" ht="13.5">
      <c r="A21" s="33" t="s">
        <v>582</v>
      </c>
      <c r="B21" t="s">
        <v>1048</v>
      </c>
      <c r="E21" s="32">
        <v>16.4</v>
      </c>
      <c r="F21" s="3"/>
      <c r="G21" s="1"/>
      <c r="H21" s="1"/>
    </row>
    <row r="22" spans="1:8" ht="13.5">
      <c r="A22" s="34" t="s">
        <v>770</v>
      </c>
      <c r="B22" t="s">
        <v>1049</v>
      </c>
      <c r="E22" s="32">
        <v>18.5</v>
      </c>
      <c r="F22" s="3"/>
      <c r="G22" s="1"/>
      <c r="H22" s="1"/>
    </row>
    <row r="23" spans="1:8" ht="13.5">
      <c r="A23" s="34" t="s">
        <v>771</v>
      </c>
      <c r="B23" t="s">
        <v>1050</v>
      </c>
      <c r="E23" s="32">
        <v>20.5</v>
      </c>
      <c r="F23" s="13"/>
      <c r="G23" s="11"/>
      <c r="H23" s="11"/>
    </row>
    <row r="24" spans="1:8" ht="13.5">
      <c r="A24" s="34" t="s">
        <v>772</v>
      </c>
      <c r="B24" t="s">
        <v>1051</v>
      </c>
      <c r="E24" s="32">
        <v>22.6</v>
      </c>
      <c r="F24" s="13"/>
      <c r="G24" s="11"/>
      <c r="H24" s="11"/>
    </row>
    <row r="25" spans="1:8" ht="13.5">
      <c r="A25" s="34" t="s">
        <v>773</v>
      </c>
      <c r="B25" t="s">
        <v>1052</v>
      </c>
      <c r="E25" s="32">
        <v>24.6</v>
      </c>
      <c r="F25" s="13"/>
      <c r="G25" s="11"/>
      <c r="H25" s="11"/>
    </row>
    <row r="26" spans="1:8" ht="13.5">
      <c r="A26" s="33" t="s">
        <v>433</v>
      </c>
      <c r="B26" s="1" t="s">
        <v>850</v>
      </c>
      <c r="E26" s="32">
        <v>2.9</v>
      </c>
      <c r="F26" s="4"/>
      <c r="G26" s="1"/>
      <c r="H26" s="5"/>
    </row>
    <row r="27" spans="1:8" ht="13.5">
      <c r="A27" s="33" t="s">
        <v>434</v>
      </c>
      <c r="B27" s="1" t="s">
        <v>851</v>
      </c>
      <c r="E27" s="32">
        <v>3.7</v>
      </c>
      <c r="F27" s="4"/>
      <c r="G27" s="1"/>
      <c r="H27" s="5"/>
    </row>
    <row r="28" spans="1:8" ht="13.5">
      <c r="A28" s="33" t="s">
        <v>435</v>
      </c>
      <c r="B28" s="1" t="s">
        <v>852</v>
      </c>
      <c r="E28" s="32">
        <v>1.7</v>
      </c>
      <c r="F28" s="4"/>
      <c r="G28" s="1"/>
      <c r="H28" s="5"/>
    </row>
    <row r="29" spans="1:8" ht="13.5">
      <c r="A29" s="33" t="s">
        <v>436</v>
      </c>
      <c r="B29" s="1" t="s">
        <v>853</v>
      </c>
      <c r="E29" s="32">
        <v>2.1</v>
      </c>
      <c r="F29" s="4"/>
      <c r="G29" s="1"/>
      <c r="H29" s="5"/>
    </row>
    <row r="30" spans="1:8" ht="13.5">
      <c r="A30" s="33" t="s">
        <v>437</v>
      </c>
      <c r="B30" s="1" t="s">
        <v>854</v>
      </c>
      <c r="E30" s="32">
        <v>3.7</v>
      </c>
      <c r="F30" s="4"/>
      <c r="G30" s="1"/>
      <c r="H30" s="5"/>
    </row>
    <row r="31" spans="1:8" ht="13.5">
      <c r="A31" s="33" t="s">
        <v>438</v>
      </c>
      <c r="B31" s="1" t="s">
        <v>855</v>
      </c>
      <c r="E31" s="32">
        <v>2.6</v>
      </c>
      <c r="F31" s="4"/>
      <c r="G31" s="1"/>
      <c r="H31" s="5"/>
    </row>
    <row r="32" spans="1:8" ht="13.5">
      <c r="A32" s="33" t="s">
        <v>439</v>
      </c>
      <c r="B32" s="1" t="s">
        <v>856</v>
      </c>
      <c r="E32" s="32">
        <v>3.3</v>
      </c>
      <c r="F32" s="4"/>
      <c r="G32" s="1"/>
      <c r="H32" s="5"/>
    </row>
    <row r="33" spans="1:8" ht="13.5">
      <c r="A33" s="33" t="s">
        <v>440</v>
      </c>
      <c r="B33" s="1" t="s">
        <v>857</v>
      </c>
      <c r="E33" s="32">
        <v>4.2</v>
      </c>
      <c r="F33" s="4"/>
      <c r="G33" s="1"/>
      <c r="H33" s="5"/>
    </row>
    <row r="34" spans="1:8" ht="13.5">
      <c r="A34" s="33" t="s">
        <v>441</v>
      </c>
      <c r="B34" s="1" t="s">
        <v>370</v>
      </c>
      <c r="E34" s="32">
        <v>2.7</v>
      </c>
      <c r="F34" s="4"/>
      <c r="G34" s="1"/>
      <c r="H34" s="5"/>
    </row>
    <row r="35" spans="1:8" ht="13.5">
      <c r="A35" s="33" t="s">
        <v>418</v>
      </c>
      <c r="B35" s="1" t="s">
        <v>858</v>
      </c>
      <c r="E35" s="32">
        <v>52</v>
      </c>
      <c r="F35" s="4"/>
      <c r="G35" s="1"/>
      <c r="H35" s="5"/>
    </row>
    <row r="36" spans="1:8" ht="13.5">
      <c r="A36" s="33" t="s">
        <v>386</v>
      </c>
      <c r="B36" s="1" t="s">
        <v>859</v>
      </c>
      <c r="E36" s="32">
        <v>40</v>
      </c>
      <c r="F36" s="4"/>
      <c r="G36" s="1"/>
      <c r="H36" s="5"/>
    </row>
    <row r="37" spans="1:8" ht="13.5">
      <c r="A37" s="33" t="s">
        <v>387</v>
      </c>
      <c r="B37" s="1" t="s">
        <v>860</v>
      </c>
      <c r="E37" s="32">
        <v>25</v>
      </c>
      <c r="F37" s="4"/>
      <c r="G37" s="1"/>
      <c r="H37" s="5"/>
    </row>
    <row r="38" spans="1:8" ht="13.5">
      <c r="A38" s="33" t="s">
        <v>442</v>
      </c>
      <c r="B38" s="1" t="s">
        <v>591</v>
      </c>
      <c r="E38" s="32">
        <v>0.85</v>
      </c>
      <c r="F38" s="4"/>
      <c r="G38" s="1"/>
      <c r="H38" s="5"/>
    </row>
    <row r="39" spans="1:8" ht="13.5">
      <c r="A39" s="33" t="s">
        <v>419</v>
      </c>
      <c r="B39" s="1" t="s">
        <v>861</v>
      </c>
      <c r="E39" s="32">
        <v>10.2</v>
      </c>
      <c r="F39" s="4"/>
      <c r="G39" s="1"/>
      <c r="H39" s="5"/>
    </row>
    <row r="40" spans="1:8" ht="13.5">
      <c r="A40" s="33" t="s">
        <v>388</v>
      </c>
      <c r="B40" s="1" t="s">
        <v>862</v>
      </c>
      <c r="E40" s="32" t="s">
        <v>346</v>
      </c>
      <c r="F40" s="4"/>
      <c r="G40" s="1"/>
      <c r="H40" s="5"/>
    </row>
    <row r="41" spans="1:8" ht="13.5">
      <c r="A41" s="33" t="s">
        <v>389</v>
      </c>
      <c r="B41" s="1" t="s">
        <v>863</v>
      </c>
      <c r="E41" s="32">
        <v>5.9</v>
      </c>
      <c r="F41" s="4"/>
      <c r="G41" s="1"/>
      <c r="H41" s="5"/>
    </row>
    <row r="42" spans="1:8" ht="13.5">
      <c r="A42" s="33" t="s">
        <v>420</v>
      </c>
      <c r="B42" s="1" t="s">
        <v>366</v>
      </c>
      <c r="E42" s="32">
        <v>3.3</v>
      </c>
      <c r="F42" s="4"/>
      <c r="G42" s="1"/>
      <c r="H42" s="5"/>
    </row>
    <row r="43" spans="1:8" ht="13.5">
      <c r="A43" s="33" t="s">
        <v>443</v>
      </c>
      <c r="B43" s="1" t="s">
        <v>864</v>
      </c>
      <c r="E43" s="32">
        <v>3</v>
      </c>
      <c r="F43" s="4"/>
      <c r="G43" s="1"/>
      <c r="H43" s="5"/>
    </row>
    <row r="44" spans="1:8" ht="13.5">
      <c r="A44" s="33" t="s">
        <v>444</v>
      </c>
      <c r="B44" s="1" t="s">
        <v>865</v>
      </c>
      <c r="E44" s="32">
        <v>2.5</v>
      </c>
      <c r="F44" s="4"/>
      <c r="G44" s="1"/>
      <c r="H44" s="5"/>
    </row>
    <row r="45" spans="1:8" ht="13.5">
      <c r="A45" s="33" t="s">
        <v>445</v>
      </c>
      <c r="B45" s="1" t="s">
        <v>866</v>
      </c>
      <c r="E45" s="32">
        <v>1.9</v>
      </c>
      <c r="F45" s="4"/>
      <c r="G45" s="1"/>
      <c r="H45" s="5"/>
    </row>
    <row r="46" spans="1:8" ht="13.5">
      <c r="A46" s="33" t="s">
        <v>446</v>
      </c>
      <c r="B46" s="1" t="s">
        <v>867</v>
      </c>
      <c r="E46" s="32">
        <v>1.4</v>
      </c>
      <c r="F46" s="4"/>
      <c r="G46" s="1"/>
      <c r="H46" s="5"/>
    </row>
    <row r="47" spans="1:8" ht="13.5">
      <c r="A47" s="33" t="s">
        <v>447</v>
      </c>
      <c r="B47" s="1" t="s">
        <v>868</v>
      </c>
      <c r="E47" s="32">
        <v>3.5</v>
      </c>
      <c r="F47" s="4"/>
      <c r="G47" s="1"/>
      <c r="H47" s="5"/>
    </row>
    <row r="48" spans="1:8" ht="13.5">
      <c r="A48" s="33" t="s">
        <v>959</v>
      </c>
      <c r="B48" s="1" t="s">
        <v>960</v>
      </c>
      <c r="E48" s="32">
        <v>3.4</v>
      </c>
      <c r="F48" s="4"/>
      <c r="G48" s="1"/>
      <c r="H48" s="5"/>
    </row>
    <row r="49" spans="1:8" ht="13.5">
      <c r="A49" s="33" t="s">
        <v>448</v>
      </c>
      <c r="B49" s="1" t="s">
        <v>869</v>
      </c>
      <c r="E49" s="32">
        <v>3.9</v>
      </c>
      <c r="F49" s="4"/>
      <c r="G49" s="1"/>
      <c r="H49" s="5"/>
    </row>
    <row r="50" spans="1:8" ht="13.5">
      <c r="A50" s="33" t="s">
        <v>449</v>
      </c>
      <c r="B50" s="1" t="s">
        <v>870</v>
      </c>
      <c r="E50" s="32">
        <v>2.4</v>
      </c>
      <c r="F50" s="4"/>
      <c r="G50" s="1"/>
      <c r="H50" s="5"/>
    </row>
    <row r="51" spans="1:8" ht="13.5">
      <c r="A51" s="33" t="s">
        <v>450</v>
      </c>
      <c r="B51" s="1" t="s">
        <v>871</v>
      </c>
      <c r="E51" s="32">
        <v>19</v>
      </c>
      <c r="F51" s="4"/>
      <c r="G51" s="1"/>
      <c r="H51" s="5"/>
    </row>
    <row r="52" spans="1:8" ht="13.5">
      <c r="A52" s="33" t="s">
        <v>421</v>
      </c>
      <c r="B52" s="1" t="s">
        <v>592</v>
      </c>
      <c r="E52" s="32">
        <v>0.48</v>
      </c>
      <c r="F52" s="4"/>
      <c r="G52" s="1"/>
      <c r="H52" s="5"/>
    </row>
    <row r="53" spans="1:8" ht="13.5">
      <c r="A53" s="33" t="s">
        <v>383</v>
      </c>
      <c r="B53" s="1" t="s">
        <v>593</v>
      </c>
      <c r="E53" s="32">
        <v>0.62</v>
      </c>
      <c r="F53" s="4"/>
      <c r="G53" s="1"/>
      <c r="H53" s="5"/>
    </row>
    <row r="54" spans="1:8" ht="13.5">
      <c r="A54" s="33" t="s">
        <v>377</v>
      </c>
      <c r="B54" s="1" t="s">
        <v>361</v>
      </c>
      <c r="E54" s="32">
        <v>3.6</v>
      </c>
      <c r="F54" s="4"/>
      <c r="G54" s="1"/>
      <c r="H54" s="5"/>
    </row>
    <row r="55" spans="1:8" ht="13.5">
      <c r="A55" s="33" t="s">
        <v>422</v>
      </c>
      <c r="B55" s="1" t="s">
        <v>872</v>
      </c>
      <c r="E55" s="32">
        <v>13</v>
      </c>
      <c r="F55" s="4"/>
      <c r="G55" s="1"/>
      <c r="H55" s="5"/>
    </row>
    <row r="56" spans="1:8" ht="13.5">
      <c r="A56" s="33" t="s">
        <v>348</v>
      </c>
      <c r="B56" s="1" t="s">
        <v>873</v>
      </c>
      <c r="E56" s="32">
        <v>15.1</v>
      </c>
      <c r="F56" s="4"/>
      <c r="G56" s="1"/>
      <c r="H56" s="5"/>
    </row>
    <row r="57" spans="1:8" ht="13.5">
      <c r="A57" s="33" t="s">
        <v>423</v>
      </c>
      <c r="B57" s="1" t="s">
        <v>874</v>
      </c>
      <c r="E57" s="32">
        <v>16</v>
      </c>
      <c r="F57" s="4"/>
      <c r="G57" s="1"/>
      <c r="H57" s="5"/>
    </row>
    <row r="58" spans="1:8" ht="13.5">
      <c r="A58" s="33" t="s">
        <v>424</v>
      </c>
      <c r="B58" s="1" t="s">
        <v>875</v>
      </c>
      <c r="E58" s="32">
        <v>11</v>
      </c>
      <c r="F58" s="4"/>
      <c r="G58" s="1"/>
      <c r="H58" s="5"/>
    </row>
    <row r="59" spans="1:8" ht="13.5">
      <c r="A59" s="33" t="s">
        <v>425</v>
      </c>
      <c r="B59" s="1" t="s">
        <v>876</v>
      </c>
      <c r="E59" s="32">
        <v>14</v>
      </c>
      <c r="F59" s="4"/>
      <c r="G59" s="1"/>
      <c r="H59" s="5"/>
    </row>
    <row r="60" spans="1:8" ht="13.5">
      <c r="A60" s="33" t="s">
        <v>426</v>
      </c>
      <c r="B60" s="1" t="s">
        <v>877</v>
      </c>
      <c r="E60" s="32">
        <v>16.7</v>
      </c>
      <c r="F60" s="4"/>
      <c r="G60" s="1"/>
      <c r="H60" s="5"/>
    </row>
    <row r="61" spans="1:8" ht="13.5">
      <c r="A61" s="33" t="s">
        <v>347</v>
      </c>
      <c r="B61" s="1" t="s">
        <v>878</v>
      </c>
      <c r="E61" s="32">
        <v>15.6</v>
      </c>
      <c r="F61" s="4"/>
      <c r="G61" s="1"/>
      <c r="H61" s="5"/>
    </row>
    <row r="62" spans="1:8" ht="13.5">
      <c r="A62" s="33" t="s">
        <v>427</v>
      </c>
      <c r="B62" s="1" t="s">
        <v>879</v>
      </c>
      <c r="E62" s="32">
        <v>20.5</v>
      </c>
      <c r="F62" s="4"/>
      <c r="G62" s="1"/>
      <c r="H62" s="5"/>
    </row>
    <row r="63" spans="1:8" ht="13.5">
      <c r="A63" s="33" t="s">
        <v>428</v>
      </c>
      <c r="B63" s="1" t="s">
        <v>880</v>
      </c>
      <c r="E63" s="32">
        <v>14.7</v>
      </c>
      <c r="F63" s="4"/>
      <c r="G63" s="1"/>
      <c r="H63" s="5"/>
    </row>
    <row r="64" spans="1:8" ht="13.5">
      <c r="A64" s="33" t="s">
        <v>849</v>
      </c>
      <c r="B64" s="1" t="s">
        <v>881</v>
      </c>
      <c r="E64" s="32">
        <v>9.1</v>
      </c>
      <c r="F64" s="4"/>
      <c r="G64" s="1"/>
      <c r="H64" s="5"/>
    </row>
    <row r="65" spans="1:8" ht="13.5">
      <c r="A65" s="33" t="s">
        <v>429</v>
      </c>
      <c r="B65" s="1" t="s">
        <v>882</v>
      </c>
      <c r="E65" s="32">
        <v>9.1</v>
      </c>
      <c r="F65" s="4"/>
      <c r="G65" s="1"/>
      <c r="H65" s="5"/>
    </row>
    <row r="66" spans="1:8" ht="13.5">
      <c r="A66" s="33" t="s">
        <v>430</v>
      </c>
      <c r="B66" s="1" t="s">
        <v>883</v>
      </c>
      <c r="E66" s="32">
        <v>17</v>
      </c>
      <c r="F66" s="4"/>
      <c r="G66" s="1"/>
      <c r="H66" s="5"/>
    </row>
    <row r="67" spans="1:8" ht="13.5">
      <c r="A67" s="33" t="s">
        <v>431</v>
      </c>
      <c r="B67" s="1" t="s">
        <v>884</v>
      </c>
      <c r="E67" s="32">
        <v>12</v>
      </c>
      <c r="F67" s="4"/>
      <c r="G67" s="1"/>
      <c r="H67" s="5"/>
    </row>
    <row r="68" spans="1:8" ht="13.5">
      <c r="A68" s="33" t="s">
        <v>350</v>
      </c>
      <c r="B68" s="1" t="s">
        <v>885</v>
      </c>
      <c r="E68" s="32">
        <v>10.7</v>
      </c>
      <c r="F68" s="4"/>
      <c r="G68" s="1"/>
      <c r="H68" s="5"/>
    </row>
    <row r="69" spans="1:8" ht="13.5">
      <c r="A69" s="33" t="s">
        <v>451</v>
      </c>
      <c r="B69" s="1" t="s">
        <v>594</v>
      </c>
      <c r="E69" s="32">
        <v>8</v>
      </c>
      <c r="F69" s="4"/>
      <c r="G69" s="1"/>
      <c r="H69" s="5"/>
    </row>
    <row r="70" spans="1:8" ht="13.5">
      <c r="A70" s="33" t="s">
        <v>452</v>
      </c>
      <c r="B70" s="1" t="s">
        <v>595</v>
      </c>
      <c r="E70" s="32">
        <v>3.8</v>
      </c>
      <c r="F70" s="4"/>
      <c r="G70" s="1"/>
      <c r="H70" s="5"/>
    </row>
    <row r="71" spans="1:8" ht="13.5">
      <c r="A71" s="33" t="s">
        <v>279</v>
      </c>
      <c r="B71" s="1" t="s">
        <v>596</v>
      </c>
      <c r="E71" s="32">
        <v>3.8</v>
      </c>
      <c r="F71" s="4"/>
      <c r="G71" s="1"/>
      <c r="H71" s="1"/>
    </row>
    <row r="72" spans="1:8" ht="13.5">
      <c r="A72" s="33" t="s">
        <v>280</v>
      </c>
      <c r="B72" s="1" t="s">
        <v>364</v>
      </c>
      <c r="E72" s="32">
        <v>3.6</v>
      </c>
      <c r="F72" s="4"/>
      <c r="G72" s="1"/>
      <c r="H72" s="5"/>
    </row>
    <row r="73" spans="1:8" ht="13.5">
      <c r="A73" s="33" t="s">
        <v>384</v>
      </c>
      <c r="B73" s="1" t="s">
        <v>597</v>
      </c>
      <c r="E73" s="32">
        <v>5.1</v>
      </c>
      <c r="F73" s="4"/>
      <c r="G73" s="1"/>
      <c r="H73" s="5"/>
    </row>
    <row r="74" spans="1:8" ht="13.5">
      <c r="A74" s="33" t="s">
        <v>385</v>
      </c>
      <c r="B74" s="1" t="s">
        <v>365</v>
      </c>
      <c r="E74" s="32">
        <v>6.5</v>
      </c>
      <c r="F74" s="4"/>
      <c r="G74" s="1"/>
      <c r="H74" s="5"/>
    </row>
    <row r="75" spans="1:8" ht="13.5">
      <c r="A75" s="33" t="s">
        <v>281</v>
      </c>
      <c r="B75" s="1" t="s">
        <v>282</v>
      </c>
      <c r="E75" s="32">
        <v>5.2</v>
      </c>
      <c r="F75" s="4"/>
      <c r="G75" s="1"/>
      <c r="H75" s="5"/>
    </row>
    <row r="76" spans="1:8" ht="13.5">
      <c r="A76" s="33" t="s">
        <v>283</v>
      </c>
      <c r="B76" s="1" t="s">
        <v>284</v>
      </c>
      <c r="F76" s="4"/>
      <c r="G76" s="1"/>
      <c r="H76" s="5"/>
    </row>
    <row r="77" spans="1:8" ht="13.5">
      <c r="A77" s="33" t="s">
        <v>453</v>
      </c>
      <c r="B77" s="1" t="s">
        <v>886</v>
      </c>
      <c r="E77" s="32">
        <v>3.1</v>
      </c>
      <c r="F77" s="4"/>
      <c r="G77" s="1"/>
      <c r="H77" s="5"/>
    </row>
    <row r="78" spans="1:8" ht="13.5">
      <c r="A78" s="33" t="s">
        <v>454</v>
      </c>
      <c r="B78" s="1" t="s">
        <v>887</v>
      </c>
      <c r="E78" s="32">
        <v>16</v>
      </c>
      <c r="F78" s="4"/>
      <c r="G78" s="1"/>
      <c r="H78" s="5"/>
    </row>
    <row r="79" spans="1:8" ht="13.5">
      <c r="A79" s="33" t="s">
        <v>455</v>
      </c>
      <c r="B79" s="1" t="s">
        <v>888</v>
      </c>
      <c r="E79" s="32">
        <v>5.4</v>
      </c>
      <c r="F79" s="4"/>
      <c r="G79" s="1"/>
      <c r="H79" s="5"/>
    </row>
    <row r="80" spans="1:8" ht="13.5">
      <c r="A80" s="33" t="s">
        <v>310</v>
      </c>
      <c r="B80" s="1" t="s">
        <v>889</v>
      </c>
      <c r="E80" s="32">
        <v>7.9</v>
      </c>
      <c r="F80" s="4"/>
      <c r="G80" s="1"/>
      <c r="H80" s="5"/>
    </row>
    <row r="81" spans="1:8" ht="13.5">
      <c r="A81" s="33" t="s">
        <v>456</v>
      </c>
      <c r="B81" s="1" t="s">
        <v>890</v>
      </c>
      <c r="E81" s="32">
        <v>10.56</v>
      </c>
      <c r="F81" s="4"/>
      <c r="G81" s="1"/>
      <c r="H81" s="1"/>
    </row>
    <row r="82" spans="1:8" ht="13.5">
      <c r="A82" s="11" t="s">
        <v>673</v>
      </c>
      <c r="B82" s="11" t="s">
        <v>679</v>
      </c>
      <c r="E82" s="32">
        <v>10.7</v>
      </c>
      <c r="F82" s="4"/>
      <c r="G82" s="1"/>
      <c r="H82" s="1"/>
    </row>
    <row r="83" spans="1:8" ht="13.5">
      <c r="A83" s="11" t="s">
        <v>674</v>
      </c>
      <c r="B83" s="11" t="s">
        <v>680</v>
      </c>
      <c r="E83" s="32">
        <v>10.7</v>
      </c>
      <c r="F83" s="4"/>
      <c r="G83" s="1"/>
      <c r="H83" s="1"/>
    </row>
    <row r="84" spans="1:8" ht="13.5">
      <c r="A84" s="11" t="s">
        <v>697</v>
      </c>
      <c r="B84" s="11" t="s">
        <v>681</v>
      </c>
      <c r="E84" s="32">
        <v>1.8</v>
      </c>
      <c r="F84" s="13"/>
      <c r="G84" s="11"/>
      <c r="H84" s="11"/>
    </row>
    <row r="85" spans="1:8" ht="13.5">
      <c r="A85" s="11" t="s">
        <v>693</v>
      </c>
      <c r="B85" s="11" t="s">
        <v>681</v>
      </c>
      <c r="E85" s="32">
        <v>2.5</v>
      </c>
      <c r="F85" s="13"/>
      <c r="G85" s="11"/>
      <c r="H85" s="11"/>
    </row>
    <row r="86" spans="1:8" ht="13.5">
      <c r="A86" s="11" t="s">
        <v>689</v>
      </c>
      <c r="B86" s="11" t="s">
        <v>681</v>
      </c>
      <c r="E86" s="32">
        <v>3.2</v>
      </c>
      <c r="F86" s="13"/>
      <c r="G86" s="11"/>
      <c r="H86" s="11"/>
    </row>
    <row r="87" spans="1:8" ht="13.5">
      <c r="A87" s="11" t="s">
        <v>685</v>
      </c>
      <c r="B87" s="11" t="s">
        <v>681</v>
      </c>
      <c r="E87" s="32">
        <v>3.9</v>
      </c>
      <c r="F87" s="13"/>
      <c r="G87" s="11"/>
      <c r="H87" s="11"/>
    </row>
    <row r="88" spans="1:8" ht="13.5">
      <c r="A88" s="11" t="s">
        <v>675</v>
      </c>
      <c r="B88" s="11" t="s">
        <v>681</v>
      </c>
      <c r="E88" s="32">
        <v>4.6</v>
      </c>
      <c r="F88" s="13"/>
      <c r="G88" s="11"/>
      <c r="H88" s="11"/>
    </row>
    <row r="89" spans="1:8" ht="13.5">
      <c r="A89" s="11" t="s">
        <v>700</v>
      </c>
      <c r="B89" s="11" t="s">
        <v>684</v>
      </c>
      <c r="E89" s="32">
        <v>1.4</v>
      </c>
      <c r="F89" s="13"/>
      <c r="G89" s="11"/>
      <c r="H89" s="11"/>
    </row>
    <row r="90" spans="1:8" ht="13.5">
      <c r="A90" s="11" t="s">
        <v>696</v>
      </c>
      <c r="B90" s="11" t="s">
        <v>684</v>
      </c>
      <c r="E90" s="32">
        <v>2.2</v>
      </c>
      <c r="F90" s="13"/>
      <c r="G90" s="11"/>
      <c r="H90" s="11"/>
    </row>
    <row r="91" spans="1:8" ht="13.5">
      <c r="A91" s="11" t="s">
        <v>692</v>
      </c>
      <c r="B91" s="11" t="s">
        <v>684</v>
      </c>
      <c r="E91" s="32">
        <v>3.2</v>
      </c>
      <c r="F91" s="13"/>
      <c r="G91" s="11"/>
      <c r="H91" s="11"/>
    </row>
    <row r="92" spans="1:8" ht="13.5">
      <c r="A92" s="11" t="s">
        <v>688</v>
      </c>
      <c r="B92" s="11" t="s">
        <v>684</v>
      </c>
      <c r="E92" s="32">
        <v>4.1</v>
      </c>
      <c r="F92" s="13"/>
      <c r="G92" s="11"/>
      <c r="H92" s="11"/>
    </row>
    <row r="93" spans="1:8" ht="13.5">
      <c r="A93" s="11" t="s">
        <v>678</v>
      </c>
      <c r="B93" s="11" t="s">
        <v>684</v>
      </c>
      <c r="E93" s="32">
        <v>5</v>
      </c>
      <c r="F93" s="13"/>
      <c r="G93" s="11"/>
      <c r="H93" s="11"/>
    </row>
    <row r="94" spans="1:8" ht="13.5">
      <c r="A94" s="11" t="s">
        <v>698</v>
      </c>
      <c r="B94" s="11" t="s">
        <v>682</v>
      </c>
      <c r="E94" s="32">
        <v>0.8</v>
      </c>
      <c r="F94" s="13"/>
      <c r="G94" s="11"/>
      <c r="H94" s="11"/>
    </row>
    <row r="95" spans="1:8" ht="13.5">
      <c r="A95" s="11" t="s">
        <v>694</v>
      </c>
      <c r="B95" s="11" t="s">
        <v>682</v>
      </c>
      <c r="E95" s="32">
        <v>1</v>
      </c>
      <c r="F95" s="13"/>
      <c r="G95" s="11"/>
      <c r="H95" s="11"/>
    </row>
    <row r="96" spans="1:8" ht="13.5">
      <c r="A96" s="11" t="s">
        <v>690</v>
      </c>
      <c r="B96" s="11" t="s">
        <v>682</v>
      </c>
      <c r="E96" s="32">
        <v>1.3</v>
      </c>
      <c r="F96" s="13"/>
      <c r="G96" s="11"/>
      <c r="H96" s="11"/>
    </row>
    <row r="97" spans="1:8" ht="13.5">
      <c r="A97" s="11" t="s">
        <v>686</v>
      </c>
      <c r="B97" s="11" t="s">
        <v>682</v>
      </c>
      <c r="E97" s="32">
        <v>1.5</v>
      </c>
      <c r="F97" s="13"/>
      <c r="G97" s="11"/>
      <c r="H97" s="11"/>
    </row>
    <row r="98" spans="1:8" ht="13.5">
      <c r="A98" s="11" t="s">
        <v>676</v>
      </c>
      <c r="B98" s="11" t="s">
        <v>682</v>
      </c>
      <c r="E98" s="32">
        <v>1.8</v>
      </c>
      <c r="F98" s="13"/>
      <c r="G98" s="11"/>
      <c r="H98" s="11"/>
    </row>
    <row r="99" spans="1:8" ht="13.5">
      <c r="A99" s="11" t="s">
        <v>699</v>
      </c>
      <c r="B99" s="11" t="s">
        <v>683</v>
      </c>
      <c r="E99" s="32">
        <v>1.4</v>
      </c>
      <c r="F99" s="13"/>
      <c r="G99" s="11"/>
      <c r="H99" s="11"/>
    </row>
    <row r="100" spans="1:8" ht="13.5">
      <c r="A100" s="11" t="s">
        <v>695</v>
      </c>
      <c r="B100" s="11" t="s">
        <v>683</v>
      </c>
      <c r="E100" s="32">
        <v>1.6</v>
      </c>
      <c r="F100" s="13"/>
      <c r="G100" s="11"/>
      <c r="H100" s="11"/>
    </row>
    <row r="101" spans="1:8" ht="13.5">
      <c r="A101" s="11" t="s">
        <v>691</v>
      </c>
      <c r="B101" s="11" t="s">
        <v>683</v>
      </c>
      <c r="E101" s="32">
        <v>1.7</v>
      </c>
      <c r="F101" s="13"/>
      <c r="G101" s="11"/>
      <c r="H101" s="11"/>
    </row>
    <row r="102" spans="1:8" ht="13.5">
      <c r="A102" s="11" t="s">
        <v>687</v>
      </c>
      <c r="B102" s="11" t="s">
        <v>683</v>
      </c>
      <c r="E102" s="32">
        <v>1.9</v>
      </c>
      <c r="F102" s="13"/>
      <c r="G102" s="11"/>
      <c r="H102" s="11"/>
    </row>
    <row r="103" spans="1:8" ht="13.5">
      <c r="A103" s="11" t="s">
        <v>677</v>
      </c>
      <c r="B103" s="11" t="s">
        <v>683</v>
      </c>
      <c r="E103" s="32">
        <v>2.1</v>
      </c>
      <c r="F103" s="13"/>
      <c r="G103" s="11"/>
      <c r="H103" s="11"/>
    </row>
    <row r="104" spans="1:8" ht="13.5">
      <c r="A104" s="11" t="s">
        <v>701</v>
      </c>
      <c r="B104" s="11" t="s">
        <v>704</v>
      </c>
      <c r="E104" s="32">
        <v>2.9</v>
      </c>
      <c r="F104" s="13"/>
      <c r="G104" s="11"/>
      <c r="H104" s="11"/>
    </row>
    <row r="105" spans="1:8" ht="13.5">
      <c r="A105" s="11" t="s">
        <v>702</v>
      </c>
      <c r="B105" s="11" t="s">
        <v>703</v>
      </c>
      <c r="E105" s="32">
        <v>5</v>
      </c>
      <c r="F105" s="13"/>
      <c r="G105" s="11"/>
      <c r="H105" s="11"/>
    </row>
    <row r="106" spans="1:8" ht="13.5">
      <c r="A106" s="33" t="s">
        <v>583</v>
      </c>
      <c r="B106" s="1" t="s">
        <v>1053</v>
      </c>
      <c r="C106" s="19"/>
      <c r="D106" s="19"/>
      <c r="E106" s="38">
        <v>6.5</v>
      </c>
      <c r="F106" s="13"/>
      <c r="G106" s="11"/>
      <c r="H106" s="11"/>
    </row>
    <row r="107" spans="1:8" ht="13.5">
      <c r="A107" s="33" t="s">
        <v>584</v>
      </c>
      <c r="B107" s="1" t="s">
        <v>1054</v>
      </c>
      <c r="C107" s="19"/>
      <c r="D107" s="19"/>
      <c r="E107" s="38">
        <v>9.8</v>
      </c>
      <c r="F107" s="13"/>
      <c r="G107" s="11"/>
      <c r="H107" s="11"/>
    </row>
    <row r="108" spans="1:8" s="19" customFormat="1" ht="13.5">
      <c r="A108" s="33" t="s">
        <v>585</v>
      </c>
      <c r="B108" s="1" t="s">
        <v>1055</v>
      </c>
      <c r="E108" s="38">
        <v>13</v>
      </c>
      <c r="F108" s="4"/>
      <c r="G108" s="1"/>
      <c r="H108" s="1"/>
    </row>
    <row r="109" spans="1:8" s="19" customFormat="1" ht="13.5">
      <c r="A109" s="33" t="s">
        <v>586</v>
      </c>
      <c r="B109" s="1" t="s">
        <v>1056</v>
      </c>
      <c r="E109" s="38">
        <v>16.3</v>
      </c>
      <c r="F109" s="4"/>
      <c r="G109" s="1"/>
      <c r="H109" s="1"/>
    </row>
    <row r="110" spans="1:8" s="19" customFormat="1" ht="13.5">
      <c r="A110" s="33" t="s">
        <v>587</v>
      </c>
      <c r="B110" s="1" t="s">
        <v>1057</v>
      </c>
      <c r="E110" s="38">
        <v>19.5</v>
      </c>
      <c r="F110" s="4"/>
      <c r="G110" s="1"/>
      <c r="H110" s="1"/>
    </row>
    <row r="111" spans="1:8" s="19" customFormat="1" ht="13.5">
      <c r="A111" s="33" t="s">
        <v>588</v>
      </c>
      <c r="B111" s="1" t="s">
        <v>1058</v>
      </c>
      <c r="E111" s="38">
        <v>22.8</v>
      </c>
      <c r="F111" s="4"/>
      <c r="G111" s="1"/>
      <c r="H111" s="1"/>
    </row>
    <row r="112" spans="1:8" s="19" customFormat="1" ht="13.5">
      <c r="A112" s="33" t="s">
        <v>589</v>
      </c>
      <c r="B112" s="1" t="s">
        <v>1059</v>
      </c>
      <c r="E112" s="38">
        <v>26</v>
      </c>
      <c r="F112" s="4"/>
      <c r="G112" s="1"/>
      <c r="H112" s="1"/>
    </row>
    <row r="113" spans="1:8" s="19" customFormat="1" ht="13.5">
      <c r="A113" s="34" t="s">
        <v>737</v>
      </c>
      <c r="B113" s="30" t="s">
        <v>891</v>
      </c>
      <c r="C113" s="2"/>
      <c r="D113" s="2"/>
      <c r="E113" s="32">
        <v>12</v>
      </c>
      <c r="F113" s="4"/>
      <c r="G113" s="1"/>
      <c r="H113" s="1"/>
    </row>
    <row r="114" spans="1:8" s="19" customFormat="1" ht="13.5">
      <c r="A114" s="34" t="s">
        <v>736</v>
      </c>
      <c r="B114" s="30" t="s">
        <v>0</v>
      </c>
      <c r="C114" s="2"/>
      <c r="D114" s="2"/>
      <c r="E114" s="32">
        <v>13.7</v>
      </c>
      <c r="F114" s="4"/>
      <c r="G114" s="1"/>
      <c r="H114" s="1"/>
    </row>
    <row r="115" spans="1:8" ht="13.5">
      <c r="A115" s="34" t="s">
        <v>735</v>
      </c>
      <c r="B115" s="30" t="s">
        <v>1</v>
      </c>
      <c r="E115" s="32">
        <v>15.4</v>
      </c>
      <c r="F115" s="13"/>
      <c r="G115" s="11"/>
      <c r="H115" s="11"/>
    </row>
    <row r="116" spans="1:8" ht="13.5">
      <c r="A116" s="34" t="s">
        <v>734</v>
      </c>
      <c r="B116" s="30" t="s">
        <v>2</v>
      </c>
      <c r="E116" s="32">
        <v>17.5</v>
      </c>
      <c r="F116" s="13"/>
      <c r="G116" s="11"/>
      <c r="H116" s="11"/>
    </row>
    <row r="117" spans="1:8" ht="13.5">
      <c r="A117" s="33" t="s">
        <v>457</v>
      </c>
      <c r="B117" s="1" t="s">
        <v>327</v>
      </c>
      <c r="E117" s="32">
        <v>6</v>
      </c>
      <c r="F117" s="13"/>
      <c r="G117" s="11"/>
      <c r="H117" s="11"/>
    </row>
    <row r="118" spans="1:8" ht="13.5">
      <c r="A118" s="33" t="s">
        <v>458</v>
      </c>
      <c r="B118" s="1" t="s">
        <v>325</v>
      </c>
      <c r="E118" s="32">
        <v>12</v>
      </c>
      <c r="F118" s="13"/>
      <c r="G118" s="11"/>
      <c r="H118" s="11"/>
    </row>
    <row r="119" spans="1:8" ht="13.5">
      <c r="A119" s="33" t="s">
        <v>338</v>
      </c>
      <c r="B119" s="1" t="s">
        <v>326</v>
      </c>
      <c r="E119" s="32">
        <v>6.4</v>
      </c>
      <c r="F119" s="3"/>
      <c r="G119" s="1"/>
      <c r="H119" s="1"/>
    </row>
    <row r="120" spans="1:8" ht="13.5">
      <c r="A120" s="33" t="s">
        <v>459</v>
      </c>
      <c r="B120" s="1" t="s">
        <v>3</v>
      </c>
      <c r="E120" s="32">
        <v>6</v>
      </c>
      <c r="F120" s="3"/>
      <c r="G120" s="1"/>
      <c r="H120" s="1"/>
    </row>
    <row r="121" spans="1:8" ht="13.5">
      <c r="A121" s="33" t="s">
        <v>460</v>
      </c>
      <c r="B121" s="1" t="s">
        <v>4</v>
      </c>
      <c r="E121" s="32">
        <v>6.4</v>
      </c>
      <c r="F121" s="3"/>
      <c r="G121" s="1"/>
      <c r="H121" s="1"/>
    </row>
    <row r="122" spans="1:8" ht="13.5">
      <c r="A122" s="33" t="s">
        <v>461</v>
      </c>
      <c r="B122" s="1" t="s">
        <v>5</v>
      </c>
      <c r="E122" s="32">
        <v>7</v>
      </c>
      <c r="F122" s="4"/>
      <c r="G122" s="1"/>
      <c r="H122" s="5"/>
    </row>
    <row r="123" spans="1:8" ht="13.5">
      <c r="A123" s="33" t="s">
        <v>462</v>
      </c>
      <c r="B123" s="1" t="s">
        <v>6</v>
      </c>
      <c r="E123" s="32">
        <v>5.3</v>
      </c>
      <c r="F123" s="4"/>
      <c r="G123" s="1"/>
      <c r="H123" s="5"/>
    </row>
    <row r="124" spans="1:8" ht="13.5">
      <c r="A124" s="1" t="s">
        <v>463</v>
      </c>
      <c r="B124" s="1" t="s">
        <v>598</v>
      </c>
      <c r="E124" s="32">
        <v>11.3</v>
      </c>
      <c r="F124" s="4"/>
      <c r="G124" s="1"/>
      <c r="H124" s="5"/>
    </row>
    <row r="125" spans="1:8" ht="13.5">
      <c r="A125" s="1" t="s">
        <v>390</v>
      </c>
      <c r="B125" s="1" t="s">
        <v>598</v>
      </c>
      <c r="E125" s="32">
        <v>12.5</v>
      </c>
      <c r="F125" s="4"/>
      <c r="G125" s="1"/>
      <c r="H125" s="5"/>
    </row>
    <row r="126" spans="1:8" ht="13.5">
      <c r="A126" s="1" t="s">
        <v>391</v>
      </c>
      <c r="B126" s="1" t="s">
        <v>598</v>
      </c>
      <c r="E126" s="32">
        <v>19</v>
      </c>
      <c r="F126" s="3"/>
      <c r="G126" s="1"/>
      <c r="H126" s="5"/>
    </row>
    <row r="127" spans="1:8" ht="13.5">
      <c r="A127" s="1" t="s">
        <v>392</v>
      </c>
      <c r="B127" s="1" t="s">
        <v>598</v>
      </c>
      <c r="E127" s="32">
        <v>23</v>
      </c>
      <c r="F127" s="3"/>
      <c r="G127" s="1"/>
      <c r="H127" s="5"/>
    </row>
    <row r="128" spans="1:8" ht="13.5">
      <c r="A128" s="1" t="s">
        <v>393</v>
      </c>
      <c r="B128" s="1" t="s">
        <v>598</v>
      </c>
      <c r="E128" s="32">
        <v>28</v>
      </c>
      <c r="F128" s="3"/>
      <c r="G128" s="1"/>
      <c r="H128" s="5"/>
    </row>
    <row r="129" spans="1:8" ht="13.5">
      <c r="A129" s="1" t="s">
        <v>394</v>
      </c>
      <c r="B129" s="1" t="s">
        <v>598</v>
      </c>
      <c r="E129" s="32">
        <v>35</v>
      </c>
      <c r="F129" s="3"/>
      <c r="G129" s="1"/>
      <c r="H129" s="5"/>
    </row>
    <row r="130" spans="1:8" ht="13.5">
      <c r="A130" s="35" t="s">
        <v>464</v>
      </c>
      <c r="B130" s="31" t="s">
        <v>1022</v>
      </c>
      <c r="E130" s="32">
        <v>1.37</v>
      </c>
      <c r="F130" s="4"/>
      <c r="G130" s="1"/>
      <c r="H130" s="5"/>
    </row>
    <row r="131" spans="1:8" ht="13.5">
      <c r="A131" s="35" t="s">
        <v>465</v>
      </c>
      <c r="B131" s="31" t="s">
        <v>1023</v>
      </c>
      <c r="E131" s="32">
        <v>2.73</v>
      </c>
      <c r="F131" s="4"/>
      <c r="G131" s="1"/>
      <c r="H131" s="5"/>
    </row>
    <row r="132" spans="1:8" ht="13.5">
      <c r="A132" s="35" t="s">
        <v>466</v>
      </c>
      <c r="B132" s="31" t="s">
        <v>1024</v>
      </c>
      <c r="E132" s="32">
        <v>4.1</v>
      </c>
      <c r="F132" s="4"/>
      <c r="G132" s="1"/>
      <c r="H132" s="5"/>
    </row>
    <row r="133" spans="1:8" ht="13.5">
      <c r="A133" s="35" t="s">
        <v>467</v>
      </c>
      <c r="B133" s="31" t="s">
        <v>1025</v>
      </c>
      <c r="E133" s="32">
        <v>5.4</v>
      </c>
      <c r="F133" s="4"/>
      <c r="G133" s="1"/>
      <c r="H133" s="5"/>
    </row>
    <row r="134" spans="1:8" ht="13.5">
      <c r="A134" s="35" t="s">
        <v>468</v>
      </c>
      <c r="B134" s="31" t="s">
        <v>1026</v>
      </c>
      <c r="E134" s="32">
        <v>6.83</v>
      </c>
      <c r="F134" s="4"/>
      <c r="G134" s="1"/>
      <c r="H134" s="5"/>
    </row>
    <row r="135" spans="1:8" ht="13.5">
      <c r="A135" s="35" t="s">
        <v>469</v>
      </c>
      <c r="B135" s="31" t="s">
        <v>1027</v>
      </c>
      <c r="E135" s="32">
        <v>8.1</v>
      </c>
      <c r="F135" s="4"/>
      <c r="G135" s="1"/>
      <c r="H135" s="5"/>
    </row>
    <row r="136" spans="1:6" ht="13.5">
      <c r="A136" s="35" t="s">
        <v>470</v>
      </c>
      <c r="B136" s="31" t="s">
        <v>1028</v>
      </c>
      <c r="E136" s="32">
        <v>9.5</v>
      </c>
      <c r="F136" s="6"/>
    </row>
    <row r="137" spans="1:6" ht="13.5">
      <c r="A137" s="35" t="s">
        <v>471</v>
      </c>
      <c r="B137" s="31" t="s">
        <v>1029</v>
      </c>
      <c r="E137" s="32">
        <v>10.8</v>
      </c>
      <c r="F137" s="6"/>
    </row>
    <row r="138" spans="1:6" ht="13.5">
      <c r="A138" s="35" t="s">
        <v>472</v>
      </c>
      <c r="B138" s="31" t="s">
        <v>1030</v>
      </c>
      <c r="E138" s="32">
        <v>12.2</v>
      </c>
      <c r="F138" s="6"/>
    </row>
    <row r="139" spans="1:6" ht="13.5">
      <c r="A139" s="35" t="s">
        <v>473</v>
      </c>
      <c r="B139" s="31" t="s">
        <v>1031</v>
      </c>
      <c r="E139" s="32">
        <v>13.5</v>
      </c>
      <c r="F139" s="6"/>
    </row>
    <row r="140" spans="1:6" ht="13.5">
      <c r="A140" s="35" t="s">
        <v>474</v>
      </c>
      <c r="B140" s="31" t="s">
        <v>1032</v>
      </c>
      <c r="E140" s="32">
        <v>14.9</v>
      </c>
      <c r="F140" s="6"/>
    </row>
    <row r="141" spans="1:6" ht="13.5">
      <c r="A141" s="35" t="s">
        <v>475</v>
      </c>
      <c r="B141" s="31" t="s">
        <v>1033</v>
      </c>
      <c r="E141" s="32">
        <v>16.2</v>
      </c>
      <c r="F141" s="6"/>
    </row>
    <row r="142" spans="1:6" ht="13.5">
      <c r="A142" s="9" t="s">
        <v>155</v>
      </c>
      <c r="B142" s="9" t="s">
        <v>599</v>
      </c>
      <c r="E142" s="32">
        <v>2.7</v>
      </c>
      <c r="F142" s="6"/>
    </row>
    <row r="143" spans="1:6" ht="13.5">
      <c r="A143" s="9" t="s">
        <v>154</v>
      </c>
      <c r="B143" s="9" t="s">
        <v>599</v>
      </c>
      <c r="E143" s="32">
        <v>3.9</v>
      </c>
      <c r="F143" s="6"/>
    </row>
    <row r="144" spans="1:6" ht="13.5">
      <c r="A144" s="9" t="s">
        <v>153</v>
      </c>
      <c r="B144" s="9" t="s">
        <v>599</v>
      </c>
      <c r="E144" s="32">
        <v>5.1</v>
      </c>
      <c r="F144" s="6"/>
    </row>
    <row r="145" spans="1:6" ht="13.5">
      <c r="A145" s="9" t="s">
        <v>260</v>
      </c>
      <c r="B145" s="9" t="s">
        <v>599</v>
      </c>
      <c r="E145" s="32">
        <v>6.3</v>
      </c>
      <c r="F145" s="6"/>
    </row>
    <row r="146" spans="1:6" ht="13.5">
      <c r="A146" s="11" t="s">
        <v>721</v>
      </c>
      <c r="B146" s="11" t="s">
        <v>725</v>
      </c>
      <c r="F146" s="6"/>
    </row>
    <row r="147" spans="1:6" ht="13.5">
      <c r="A147" s="11" t="s">
        <v>719</v>
      </c>
      <c r="B147" s="11" t="s">
        <v>723</v>
      </c>
      <c r="F147" s="6"/>
    </row>
    <row r="148" spans="1:8" ht="13.5">
      <c r="A148" s="11" t="s">
        <v>720</v>
      </c>
      <c r="B148" s="11" t="s">
        <v>724</v>
      </c>
      <c r="F148" s="3"/>
      <c r="G148" s="1"/>
      <c r="H148" s="1"/>
    </row>
    <row r="149" spans="1:8" ht="13.5">
      <c r="A149" s="34" t="s">
        <v>669</v>
      </c>
      <c r="B149" s="11" t="s">
        <v>670</v>
      </c>
      <c r="E149" s="32">
        <v>0.6</v>
      </c>
      <c r="F149" s="15"/>
      <c r="G149" s="9"/>
      <c r="H149" s="5"/>
    </row>
    <row r="150" spans="1:8" ht="13.5">
      <c r="A150" s="33" t="s">
        <v>476</v>
      </c>
      <c r="B150" s="1" t="s">
        <v>600</v>
      </c>
      <c r="E150" s="32">
        <v>0.63</v>
      </c>
      <c r="F150" s="15"/>
      <c r="G150" s="9"/>
      <c r="H150" s="5"/>
    </row>
    <row r="151" spans="1:8" ht="13.5">
      <c r="A151" s="11" t="s">
        <v>714</v>
      </c>
      <c r="B151" s="11" t="s">
        <v>715</v>
      </c>
      <c r="E151" s="32">
        <v>4.3</v>
      </c>
      <c r="F151" s="15"/>
      <c r="G151" s="9"/>
      <c r="H151" s="5"/>
    </row>
    <row r="152" spans="1:8" ht="13.5">
      <c r="A152" s="11" t="s">
        <v>713</v>
      </c>
      <c r="B152" s="11" t="s">
        <v>715</v>
      </c>
      <c r="E152" s="32">
        <v>5.9</v>
      </c>
      <c r="F152" s="15"/>
      <c r="G152" s="9"/>
      <c r="H152" s="5"/>
    </row>
    <row r="153" spans="1:8" ht="13.5">
      <c r="A153" s="11" t="s">
        <v>712</v>
      </c>
      <c r="B153" s="11" t="s">
        <v>715</v>
      </c>
      <c r="E153" s="32">
        <v>7.5</v>
      </c>
      <c r="F153" s="13"/>
      <c r="G153" s="11"/>
      <c r="H153" s="11"/>
    </row>
    <row r="154" spans="1:8" ht="13.5">
      <c r="A154" s="11" t="s">
        <v>711</v>
      </c>
      <c r="B154" s="11" t="s">
        <v>715</v>
      </c>
      <c r="E154" s="32">
        <v>9.1</v>
      </c>
      <c r="F154" s="13"/>
      <c r="G154" s="11"/>
      <c r="H154" s="11"/>
    </row>
    <row r="155" spans="1:8" ht="13.5">
      <c r="A155" s="11" t="s">
        <v>716</v>
      </c>
      <c r="B155" s="11" t="s">
        <v>717</v>
      </c>
      <c r="E155" s="32">
        <v>11</v>
      </c>
      <c r="F155" s="13"/>
      <c r="G155" s="11"/>
      <c r="H155" s="11"/>
    </row>
    <row r="156" spans="1:8" ht="13.5">
      <c r="A156" s="11" t="s">
        <v>710</v>
      </c>
      <c r="B156" s="11" t="s">
        <v>715</v>
      </c>
      <c r="E156" s="32">
        <v>10.7</v>
      </c>
      <c r="F156" s="13"/>
      <c r="G156" s="11"/>
      <c r="H156" s="11"/>
    </row>
    <row r="157" spans="1:8" ht="13.5">
      <c r="A157" s="33" t="s">
        <v>709</v>
      </c>
      <c r="B157" s="1" t="s">
        <v>7</v>
      </c>
      <c r="E157" s="32">
        <v>0.5</v>
      </c>
      <c r="F157" s="4"/>
      <c r="G157" s="1"/>
      <c r="H157" s="5"/>
    </row>
    <row r="158" spans="1:8" ht="13.5">
      <c r="A158" s="33" t="s">
        <v>708</v>
      </c>
      <c r="B158" s="1" t="s">
        <v>8</v>
      </c>
      <c r="E158" s="32">
        <v>0.9</v>
      </c>
      <c r="F158" s="13"/>
      <c r="G158" s="11"/>
      <c r="H158" s="11"/>
    </row>
    <row r="159" spans="1:8" ht="13.5">
      <c r="A159" s="33" t="s">
        <v>707</v>
      </c>
      <c r="B159" s="1" t="s">
        <v>9</v>
      </c>
      <c r="E159" s="32">
        <v>1.2</v>
      </c>
      <c r="F159" s="13"/>
      <c r="G159" s="11"/>
      <c r="H159" s="11"/>
    </row>
    <row r="160" spans="1:8" ht="13.5">
      <c r="A160" s="33" t="s">
        <v>706</v>
      </c>
      <c r="B160" s="1" t="s">
        <v>10</v>
      </c>
      <c r="E160" s="32">
        <v>1.5</v>
      </c>
      <c r="F160" s="13"/>
      <c r="G160" s="11"/>
      <c r="H160" s="11"/>
    </row>
    <row r="161" spans="1:8" ht="13.5">
      <c r="A161" s="33" t="s">
        <v>705</v>
      </c>
      <c r="B161" s="1" t="s">
        <v>11</v>
      </c>
      <c r="E161" s="32">
        <v>2.2</v>
      </c>
      <c r="F161" s="13"/>
      <c r="G161" s="11"/>
      <c r="H161" s="11"/>
    </row>
    <row r="162" spans="1:8" ht="13.5">
      <c r="A162" s="33" t="s">
        <v>477</v>
      </c>
      <c r="B162" s="1" t="s">
        <v>969</v>
      </c>
      <c r="E162" s="32">
        <v>3.7</v>
      </c>
      <c r="F162" s="13"/>
      <c r="G162" s="11"/>
      <c r="H162" s="11"/>
    </row>
    <row r="163" spans="1:8" ht="13.5">
      <c r="A163" s="33" t="s">
        <v>306</v>
      </c>
      <c r="B163" s="1" t="s">
        <v>970</v>
      </c>
      <c r="E163" s="32">
        <v>4.8</v>
      </c>
      <c r="F163" s="13"/>
      <c r="G163" s="11"/>
      <c r="H163" s="11"/>
    </row>
    <row r="164" spans="1:8" ht="13.5">
      <c r="A164" s="33" t="s">
        <v>307</v>
      </c>
      <c r="B164" s="1" t="s">
        <v>971</v>
      </c>
      <c r="E164" s="32">
        <v>6.7</v>
      </c>
      <c r="F164" s="4"/>
      <c r="G164" s="1"/>
      <c r="H164" s="5"/>
    </row>
    <row r="165" spans="1:8" ht="13.5">
      <c r="A165" s="33" t="s">
        <v>478</v>
      </c>
      <c r="B165" s="1" t="s">
        <v>318</v>
      </c>
      <c r="E165" s="32">
        <v>0.2</v>
      </c>
      <c r="F165" s="4"/>
      <c r="G165" s="1"/>
      <c r="H165" s="5"/>
    </row>
    <row r="166" spans="1:8" ht="13.5">
      <c r="A166" s="33" t="s">
        <v>479</v>
      </c>
      <c r="B166" s="1" t="s">
        <v>12</v>
      </c>
      <c r="E166" s="32">
        <v>1.4</v>
      </c>
      <c r="F166" s="4"/>
      <c r="G166" s="1"/>
      <c r="H166" s="5"/>
    </row>
    <row r="167" spans="1:8" ht="13.5">
      <c r="A167" s="33" t="s">
        <v>480</v>
      </c>
      <c r="B167" s="1" t="s">
        <v>13</v>
      </c>
      <c r="E167" s="32">
        <v>2.1</v>
      </c>
      <c r="F167" s="4"/>
      <c r="G167" s="1"/>
      <c r="H167" s="5"/>
    </row>
    <row r="168" spans="1:8" ht="13.5">
      <c r="A168" s="33" t="s">
        <v>481</v>
      </c>
      <c r="B168" s="1" t="s">
        <v>14</v>
      </c>
      <c r="E168" s="32">
        <v>2.8</v>
      </c>
      <c r="F168" s="3"/>
      <c r="G168" s="1"/>
      <c r="H168" s="1"/>
    </row>
    <row r="169" spans="1:8" ht="13.5">
      <c r="A169" s="9" t="s">
        <v>258</v>
      </c>
      <c r="B169" s="9" t="s">
        <v>601</v>
      </c>
      <c r="E169" s="32">
        <v>1.3</v>
      </c>
      <c r="F169" s="4"/>
      <c r="G169" s="1"/>
      <c r="H169" s="1"/>
    </row>
    <row r="170" spans="1:8" ht="13.5">
      <c r="A170" s="9" t="s">
        <v>257</v>
      </c>
      <c r="B170" s="9" t="s">
        <v>601</v>
      </c>
      <c r="E170" s="32">
        <v>2</v>
      </c>
      <c r="F170" s="4"/>
      <c r="G170" s="1"/>
      <c r="H170" s="1"/>
    </row>
    <row r="171" spans="1:8" ht="13.5">
      <c r="A171" s="9" t="s">
        <v>256</v>
      </c>
      <c r="B171" s="9" t="s">
        <v>601</v>
      </c>
      <c r="E171" s="32">
        <v>2.6</v>
      </c>
      <c r="F171" s="4"/>
      <c r="G171" s="1"/>
      <c r="H171" s="1"/>
    </row>
    <row r="172" spans="1:8" ht="13.5">
      <c r="A172" s="9" t="s">
        <v>255</v>
      </c>
      <c r="B172" s="9" t="s">
        <v>601</v>
      </c>
      <c r="E172" s="32">
        <v>3.2</v>
      </c>
      <c r="F172" s="3"/>
      <c r="G172" s="1"/>
      <c r="H172" s="1"/>
    </row>
    <row r="173" spans="1:8" ht="13.5">
      <c r="A173" s="11" t="s">
        <v>718</v>
      </c>
      <c r="B173" s="11" t="s">
        <v>722</v>
      </c>
      <c r="E173" s="32">
        <v>6</v>
      </c>
      <c r="F173" s="4"/>
      <c r="G173" s="1"/>
      <c r="H173" s="1"/>
    </row>
    <row r="174" spans="1:8" ht="13.5">
      <c r="A174" s="33" t="s">
        <v>482</v>
      </c>
      <c r="B174" s="1" t="s">
        <v>602</v>
      </c>
      <c r="E174" s="32">
        <v>27.8</v>
      </c>
      <c r="F174" s="4"/>
      <c r="G174" s="1"/>
      <c r="H174" s="1"/>
    </row>
    <row r="175" spans="1:8" ht="13.5">
      <c r="A175" s="33" t="s">
        <v>321</v>
      </c>
      <c r="B175" s="1" t="s">
        <v>603</v>
      </c>
      <c r="E175" s="32">
        <v>1</v>
      </c>
      <c r="F175" s="4"/>
      <c r="G175" s="1"/>
      <c r="H175" s="1"/>
    </row>
    <row r="176" spans="1:8" ht="13.5">
      <c r="A176" s="33" t="s">
        <v>322</v>
      </c>
      <c r="B176" s="1" t="s">
        <v>604</v>
      </c>
      <c r="E176" s="32">
        <v>1</v>
      </c>
      <c r="F176" s="17"/>
      <c r="G176" s="9"/>
      <c r="H176" s="5"/>
    </row>
    <row r="177" spans="1:8" ht="13.5">
      <c r="A177" s="33" t="s">
        <v>483</v>
      </c>
      <c r="B177" s="1" t="s">
        <v>605</v>
      </c>
      <c r="E177" s="32">
        <v>12.5</v>
      </c>
      <c r="F177" s="17"/>
      <c r="G177" s="9"/>
      <c r="H177" s="5"/>
    </row>
    <row r="178" spans="1:8" ht="13.5">
      <c r="A178" s="33" t="s">
        <v>484</v>
      </c>
      <c r="B178" s="1" t="s">
        <v>606</v>
      </c>
      <c r="E178" s="32">
        <v>1.2</v>
      </c>
      <c r="F178" s="17"/>
      <c r="G178" s="9"/>
      <c r="H178" s="5"/>
    </row>
    <row r="179" spans="1:8" ht="13.5">
      <c r="A179" s="33" t="s">
        <v>323</v>
      </c>
      <c r="B179" s="1" t="s">
        <v>607</v>
      </c>
      <c r="E179" s="32">
        <v>1.2</v>
      </c>
      <c r="F179" s="17"/>
      <c r="G179" s="9"/>
      <c r="H179" s="5"/>
    </row>
    <row r="180" spans="1:8" ht="13.5">
      <c r="A180" s="33" t="s">
        <v>485</v>
      </c>
      <c r="B180" s="1" t="s">
        <v>605</v>
      </c>
      <c r="E180" s="32">
        <v>21.2</v>
      </c>
      <c r="F180" s="13"/>
      <c r="G180" s="11"/>
      <c r="H180" s="11"/>
    </row>
    <row r="181" spans="1:8" ht="13.5">
      <c r="A181" s="33" t="s">
        <v>319</v>
      </c>
      <c r="B181" s="1" t="s">
        <v>605</v>
      </c>
      <c r="E181" s="32">
        <v>30.3</v>
      </c>
      <c r="F181" s="3"/>
      <c r="G181" s="1"/>
      <c r="H181" s="1"/>
    </row>
    <row r="182" spans="1:8" ht="13.5">
      <c r="A182" s="33" t="s">
        <v>320</v>
      </c>
      <c r="B182" s="1" t="s">
        <v>605</v>
      </c>
      <c r="E182" s="32">
        <v>41.6</v>
      </c>
      <c r="F182" s="3"/>
      <c r="G182" s="1"/>
      <c r="H182" s="1"/>
    </row>
    <row r="183" spans="1:8" ht="13.5">
      <c r="A183" s="33" t="s">
        <v>486</v>
      </c>
      <c r="B183" s="1" t="s">
        <v>608</v>
      </c>
      <c r="E183" s="32">
        <v>0.85</v>
      </c>
      <c r="F183" s="3"/>
      <c r="G183" s="1"/>
      <c r="H183" s="1"/>
    </row>
    <row r="184" spans="1:8" ht="13.5">
      <c r="A184" s="33" t="s">
        <v>487</v>
      </c>
      <c r="B184" s="1" t="s">
        <v>15</v>
      </c>
      <c r="E184" s="32">
        <v>2.85</v>
      </c>
      <c r="F184" s="3"/>
      <c r="G184" s="1"/>
      <c r="H184" s="1"/>
    </row>
    <row r="185" spans="1:8" ht="13.5">
      <c r="A185" s="33" t="s">
        <v>488</v>
      </c>
      <c r="B185" s="1" t="s">
        <v>16</v>
      </c>
      <c r="E185" s="32">
        <v>4.5</v>
      </c>
      <c r="F185" s="3"/>
      <c r="G185" s="1"/>
      <c r="H185" s="1"/>
    </row>
    <row r="186" spans="1:8" ht="13.5">
      <c r="A186" s="33" t="s">
        <v>489</v>
      </c>
      <c r="B186" s="1" t="s">
        <v>17</v>
      </c>
      <c r="E186" s="32">
        <v>5.7</v>
      </c>
      <c r="F186" s="3"/>
      <c r="G186" s="1"/>
      <c r="H186" s="1"/>
    </row>
    <row r="187" spans="1:8" ht="13.5">
      <c r="A187" s="33" t="s">
        <v>490</v>
      </c>
      <c r="B187" s="1" t="s">
        <v>609</v>
      </c>
      <c r="E187" s="32">
        <v>5.5</v>
      </c>
      <c r="F187" s="3"/>
      <c r="G187" s="1"/>
      <c r="H187" s="1"/>
    </row>
    <row r="188" spans="1:8" ht="13.5">
      <c r="A188" s="33" t="s">
        <v>491</v>
      </c>
      <c r="B188" s="1" t="s">
        <v>609</v>
      </c>
      <c r="E188" s="32">
        <v>6.5</v>
      </c>
      <c r="F188" s="3"/>
      <c r="G188" s="1"/>
      <c r="H188" s="1"/>
    </row>
    <row r="189" spans="1:8" ht="13.5">
      <c r="A189" s="33" t="s">
        <v>492</v>
      </c>
      <c r="B189" s="1" t="s">
        <v>317</v>
      </c>
      <c r="E189" s="32">
        <v>8.7</v>
      </c>
      <c r="F189" s="3"/>
      <c r="G189" s="1"/>
      <c r="H189" s="1"/>
    </row>
    <row r="190" spans="1:8" ht="13.5">
      <c r="A190" s="9" t="s">
        <v>254</v>
      </c>
      <c r="B190" s="9" t="s">
        <v>610</v>
      </c>
      <c r="E190" s="32">
        <v>2.6</v>
      </c>
      <c r="F190" s="4"/>
      <c r="G190" s="1"/>
      <c r="H190" s="1"/>
    </row>
    <row r="191" spans="1:8" ht="13.5">
      <c r="A191" s="9" t="s">
        <v>253</v>
      </c>
      <c r="B191" s="9" t="s">
        <v>610</v>
      </c>
      <c r="E191" s="32">
        <v>3.8</v>
      </c>
      <c r="F191" s="4"/>
      <c r="G191" s="1"/>
      <c r="H191" s="5"/>
    </row>
    <row r="192" spans="1:8" ht="13.5">
      <c r="A192" s="9" t="s">
        <v>252</v>
      </c>
      <c r="B192" s="9" t="s">
        <v>610</v>
      </c>
      <c r="E192" s="32">
        <v>5</v>
      </c>
      <c r="F192" s="4"/>
      <c r="G192" s="1"/>
      <c r="H192" s="5"/>
    </row>
    <row r="193" spans="1:8" ht="13.5">
      <c r="A193" s="9" t="s">
        <v>251</v>
      </c>
      <c r="B193" s="9" t="s">
        <v>610</v>
      </c>
      <c r="E193" s="32">
        <v>6.2</v>
      </c>
      <c r="F193" s="4"/>
      <c r="G193" s="1"/>
      <c r="H193" s="5"/>
    </row>
    <row r="194" spans="1:8" ht="13.5">
      <c r="A194" s="9" t="s">
        <v>250</v>
      </c>
      <c r="B194" s="9" t="s">
        <v>610</v>
      </c>
      <c r="E194" s="32">
        <v>3.3</v>
      </c>
      <c r="F194" s="3"/>
      <c r="G194" s="1"/>
      <c r="H194" s="1"/>
    </row>
    <row r="195" spans="1:8" ht="13.5">
      <c r="A195" s="9" t="s">
        <v>249</v>
      </c>
      <c r="B195" s="9" t="s">
        <v>610</v>
      </c>
      <c r="E195" s="32">
        <v>4.8</v>
      </c>
      <c r="F195" s="3"/>
      <c r="G195" s="1"/>
      <c r="H195" s="1"/>
    </row>
    <row r="196" spans="1:8" ht="13.5">
      <c r="A196" s="9" t="s">
        <v>248</v>
      </c>
      <c r="B196" s="9" t="s">
        <v>610</v>
      </c>
      <c r="E196" s="32">
        <v>6.3</v>
      </c>
      <c r="F196" s="3"/>
      <c r="G196" s="1"/>
      <c r="H196" s="1"/>
    </row>
    <row r="197" spans="1:8" ht="13.5">
      <c r="A197" s="9" t="s">
        <v>247</v>
      </c>
      <c r="B197" s="9" t="s">
        <v>610</v>
      </c>
      <c r="E197" s="32">
        <v>7.9</v>
      </c>
      <c r="F197" s="17"/>
      <c r="G197" s="9"/>
      <c r="H197" s="5"/>
    </row>
    <row r="198" spans="1:8" ht="13.5">
      <c r="A198" s="9" t="s">
        <v>246</v>
      </c>
      <c r="B198" s="9" t="s">
        <v>610</v>
      </c>
      <c r="E198" s="32">
        <v>4.6</v>
      </c>
      <c r="F198" s="17"/>
      <c r="G198" s="9"/>
      <c r="H198" s="5"/>
    </row>
    <row r="199" spans="1:8" ht="13.5">
      <c r="A199" s="9" t="s">
        <v>245</v>
      </c>
      <c r="B199" s="9" t="s">
        <v>610</v>
      </c>
      <c r="E199" s="32">
        <v>6.7</v>
      </c>
      <c r="F199" s="17"/>
      <c r="G199" s="9"/>
      <c r="H199" s="5"/>
    </row>
    <row r="200" spans="1:8" ht="13.5">
      <c r="A200" s="9" t="s">
        <v>244</v>
      </c>
      <c r="B200" s="9" t="s">
        <v>610</v>
      </c>
      <c r="E200" s="32">
        <v>8.8</v>
      </c>
      <c r="F200" s="17"/>
      <c r="G200" s="9"/>
      <c r="H200" s="5"/>
    </row>
    <row r="201" spans="1:8" ht="13.5">
      <c r="A201" s="9" t="s">
        <v>243</v>
      </c>
      <c r="B201" s="9" t="s">
        <v>610</v>
      </c>
      <c r="E201" s="32">
        <v>11</v>
      </c>
      <c r="F201" s="17"/>
      <c r="G201" s="9"/>
      <c r="H201" s="5"/>
    </row>
    <row r="202" spans="1:8" ht="13.5">
      <c r="A202" s="9" t="s">
        <v>263</v>
      </c>
      <c r="B202" s="9" t="s">
        <v>610</v>
      </c>
      <c r="E202" s="32">
        <v>12.5</v>
      </c>
      <c r="F202" s="17"/>
      <c r="G202" s="9"/>
      <c r="H202" s="5"/>
    </row>
    <row r="203" spans="1:8" ht="13.5">
      <c r="A203" s="9" t="s">
        <v>264</v>
      </c>
      <c r="B203" s="9" t="s">
        <v>611</v>
      </c>
      <c r="F203" s="17"/>
      <c r="G203" s="9"/>
      <c r="H203" s="5"/>
    </row>
    <row r="204" spans="1:8" ht="13.5">
      <c r="A204" s="9" t="s">
        <v>242</v>
      </c>
      <c r="B204" s="9" t="s">
        <v>610</v>
      </c>
      <c r="E204" s="32">
        <v>6.1</v>
      </c>
      <c r="F204" s="17"/>
      <c r="G204" s="9"/>
      <c r="H204" s="5"/>
    </row>
    <row r="205" spans="1:8" ht="13.5">
      <c r="A205" s="9" t="s">
        <v>241</v>
      </c>
      <c r="B205" s="9" t="s">
        <v>610</v>
      </c>
      <c r="E205" s="32">
        <v>8.9</v>
      </c>
      <c r="F205" s="17"/>
      <c r="G205" s="9"/>
      <c r="H205" s="5"/>
    </row>
    <row r="206" spans="1:8" ht="13.5">
      <c r="A206" s="9" t="s">
        <v>240</v>
      </c>
      <c r="B206" s="9" t="s">
        <v>610</v>
      </c>
      <c r="E206" s="32">
        <v>11.6</v>
      </c>
      <c r="F206" s="17"/>
      <c r="G206" s="9"/>
      <c r="H206" s="5"/>
    </row>
    <row r="207" spans="1:8" ht="13.5">
      <c r="A207" s="9" t="s">
        <v>239</v>
      </c>
      <c r="B207" s="9" t="s">
        <v>610</v>
      </c>
      <c r="E207" s="32">
        <v>14.3</v>
      </c>
      <c r="F207" s="17"/>
      <c r="G207" s="9"/>
      <c r="H207" s="5"/>
    </row>
    <row r="208" spans="1:8" ht="13.5">
      <c r="A208" s="9" t="s">
        <v>238</v>
      </c>
      <c r="B208" s="9" t="s">
        <v>610</v>
      </c>
      <c r="E208" s="32">
        <v>17</v>
      </c>
      <c r="F208" s="17"/>
      <c r="G208" s="9"/>
      <c r="H208" s="5"/>
    </row>
    <row r="209" spans="1:8" ht="13.5">
      <c r="A209" s="11" t="s">
        <v>742</v>
      </c>
      <c r="B209" s="11" t="s">
        <v>743</v>
      </c>
      <c r="E209" s="32">
        <v>0.069</v>
      </c>
      <c r="F209" s="15"/>
      <c r="G209" s="9"/>
      <c r="H209" s="9"/>
    </row>
    <row r="210" spans="1:8" ht="13.5">
      <c r="A210" s="34" t="s">
        <v>659</v>
      </c>
      <c r="B210" s="11" t="s">
        <v>18</v>
      </c>
      <c r="E210" s="32">
        <v>1.8</v>
      </c>
      <c r="F210" s="15"/>
      <c r="G210" s="9"/>
      <c r="H210" s="9"/>
    </row>
    <row r="211" spans="1:8" ht="13.5">
      <c r="A211" s="34" t="s">
        <v>658</v>
      </c>
      <c r="B211" s="11" t="s">
        <v>19</v>
      </c>
      <c r="E211" s="32">
        <v>2.5</v>
      </c>
      <c r="F211" s="17"/>
      <c r="G211" s="9"/>
      <c r="H211" s="5"/>
    </row>
    <row r="212" spans="1:8" ht="13.5">
      <c r="A212" s="34" t="s">
        <v>657</v>
      </c>
      <c r="B212" s="11" t="s">
        <v>20</v>
      </c>
      <c r="E212" s="32">
        <v>3.2</v>
      </c>
      <c r="F212" s="17"/>
      <c r="G212" s="9"/>
      <c r="H212" s="5"/>
    </row>
    <row r="213" spans="1:8" ht="13.5">
      <c r="A213" s="34" t="s">
        <v>656</v>
      </c>
      <c r="B213" s="11" t="s">
        <v>21</v>
      </c>
      <c r="E213" s="32">
        <v>3.9</v>
      </c>
      <c r="F213" s="17"/>
      <c r="G213" s="9"/>
      <c r="H213" s="5"/>
    </row>
    <row r="214" spans="1:8" ht="13.5">
      <c r="A214" s="34" t="s">
        <v>655</v>
      </c>
      <c r="B214" s="11" t="s">
        <v>22</v>
      </c>
      <c r="E214" s="32">
        <v>4.6</v>
      </c>
      <c r="F214" s="17"/>
      <c r="G214" s="9"/>
      <c r="H214" s="5"/>
    </row>
    <row r="215" spans="1:8" ht="13.5">
      <c r="A215" s="33" t="s">
        <v>493</v>
      </c>
      <c r="B215" s="1" t="s">
        <v>412</v>
      </c>
      <c r="E215" s="32">
        <v>8.4</v>
      </c>
      <c r="F215" s="17"/>
      <c r="G215" s="9"/>
      <c r="H215" s="5"/>
    </row>
    <row r="216" spans="1:8" ht="13.5">
      <c r="A216" s="33" t="s">
        <v>304</v>
      </c>
      <c r="B216" s="1" t="s">
        <v>413</v>
      </c>
      <c r="E216" s="32">
        <v>10.6</v>
      </c>
      <c r="G216" s="11"/>
      <c r="H216" s="20"/>
    </row>
    <row r="217" spans="1:8" ht="13.5">
      <c r="A217" s="33" t="s">
        <v>305</v>
      </c>
      <c r="B217" s="1" t="s">
        <v>414</v>
      </c>
      <c r="E217" s="32">
        <v>15.6</v>
      </c>
      <c r="F217" s="13"/>
      <c r="G217" s="11"/>
      <c r="H217" s="11"/>
    </row>
    <row r="218" spans="1:8" ht="13.5">
      <c r="A218" s="33" t="s">
        <v>494</v>
      </c>
      <c r="B218" s="1" t="s">
        <v>376</v>
      </c>
      <c r="E218" s="32">
        <v>1.2</v>
      </c>
      <c r="F218" s="13"/>
      <c r="G218" s="11"/>
      <c r="H218" s="11"/>
    </row>
    <row r="219" spans="1:8" ht="13.5">
      <c r="A219" s="33" t="s">
        <v>495</v>
      </c>
      <c r="B219" s="1" t="s">
        <v>961</v>
      </c>
      <c r="E219" s="32">
        <v>3</v>
      </c>
      <c r="F219" s="13"/>
      <c r="G219" s="11"/>
      <c r="H219" s="11"/>
    </row>
    <row r="220" spans="1:8" ht="13.5">
      <c r="A220" s="34" t="s">
        <v>726</v>
      </c>
      <c r="B220" s="11" t="s">
        <v>962</v>
      </c>
      <c r="E220" s="32">
        <v>1</v>
      </c>
      <c r="F220" s="13"/>
      <c r="G220" s="11"/>
      <c r="H220" s="11"/>
    </row>
    <row r="221" spans="1:8" ht="13.5">
      <c r="A221" s="34" t="s">
        <v>957</v>
      </c>
      <c r="B221" s="11" t="s">
        <v>963</v>
      </c>
      <c r="E221" s="32">
        <v>1</v>
      </c>
      <c r="F221" s="13"/>
      <c r="G221" s="11"/>
      <c r="H221" s="11"/>
    </row>
    <row r="222" spans="1:8" ht="13.5">
      <c r="A222" s="33" t="s">
        <v>496</v>
      </c>
      <c r="B222" s="1" t="s">
        <v>964</v>
      </c>
      <c r="E222" s="32">
        <v>1</v>
      </c>
      <c r="F222" s="4"/>
      <c r="G222" s="1"/>
      <c r="H222" s="1"/>
    </row>
    <row r="223" spans="1:8" ht="13.5">
      <c r="A223" s="33" t="s">
        <v>311</v>
      </c>
      <c r="B223" s="1" t="s">
        <v>965</v>
      </c>
      <c r="E223" s="32">
        <v>1.1</v>
      </c>
      <c r="F223" s="4"/>
      <c r="G223" s="1"/>
      <c r="H223" s="1"/>
    </row>
    <row r="224" spans="1:8" ht="13.5">
      <c r="A224" s="33" t="s">
        <v>312</v>
      </c>
      <c r="B224" s="1" t="s">
        <v>966</v>
      </c>
      <c r="E224" s="32">
        <v>1.5</v>
      </c>
      <c r="F224" s="4"/>
      <c r="G224" s="1"/>
      <c r="H224" s="1"/>
    </row>
    <row r="225" spans="1:8" ht="13.5">
      <c r="A225" s="33" t="s">
        <v>313</v>
      </c>
      <c r="B225" s="1" t="s">
        <v>967</v>
      </c>
      <c r="E225" s="32">
        <v>2</v>
      </c>
      <c r="F225" s="4"/>
      <c r="G225" s="1"/>
      <c r="H225" s="5"/>
    </row>
    <row r="226" spans="1:8" ht="13.5">
      <c r="A226" s="33" t="s">
        <v>314</v>
      </c>
      <c r="B226" s="1" t="s">
        <v>968</v>
      </c>
      <c r="E226" s="32">
        <v>2.5</v>
      </c>
      <c r="F226" s="4"/>
      <c r="G226" s="1"/>
      <c r="H226" s="1"/>
    </row>
    <row r="227" spans="1:8" ht="13.5">
      <c r="A227" s="36" t="s">
        <v>497</v>
      </c>
      <c r="B227" s="1" t="s">
        <v>498</v>
      </c>
      <c r="E227" s="32">
        <v>1.2</v>
      </c>
      <c r="F227" s="13"/>
      <c r="G227" s="11"/>
      <c r="H227" s="11"/>
    </row>
    <row r="228" spans="1:8" ht="13.5">
      <c r="A228" s="9" t="s">
        <v>163</v>
      </c>
      <c r="B228" s="9" t="s">
        <v>612</v>
      </c>
      <c r="E228" s="32">
        <v>4.5</v>
      </c>
      <c r="F228" s="4"/>
      <c r="G228" s="1"/>
      <c r="H228" s="1"/>
    </row>
    <row r="229" spans="1:8" ht="13.5">
      <c r="A229" s="9" t="s">
        <v>162</v>
      </c>
      <c r="B229" s="9" t="s">
        <v>612</v>
      </c>
      <c r="E229" s="32">
        <v>5.9</v>
      </c>
      <c r="F229" s="4"/>
      <c r="G229" s="1"/>
      <c r="H229" s="1"/>
    </row>
    <row r="230" spans="1:8" ht="13.5">
      <c r="A230" s="9" t="s">
        <v>161</v>
      </c>
      <c r="B230" s="9" t="s">
        <v>612</v>
      </c>
      <c r="E230" s="32">
        <v>7.3</v>
      </c>
      <c r="F230" s="4"/>
      <c r="G230" s="1"/>
      <c r="H230" s="1"/>
    </row>
    <row r="231" spans="1:8" ht="13.5">
      <c r="A231" s="9" t="s">
        <v>160</v>
      </c>
      <c r="B231" s="9" t="s">
        <v>612</v>
      </c>
      <c r="F231" s="4"/>
      <c r="G231" s="1"/>
      <c r="H231" s="1"/>
    </row>
    <row r="232" spans="1:8" ht="13.5">
      <c r="A232" s="18" t="s">
        <v>147</v>
      </c>
      <c r="B232" s="9" t="s">
        <v>146</v>
      </c>
      <c r="E232" s="32">
        <v>3.4</v>
      </c>
      <c r="F232" s="4"/>
      <c r="G232" s="1"/>
      <c r="H232" s="1"/>
    </row>
    <row r="233" spans="1:8" ht="13.5">
      <c r="A233" s="9" t="s">
        <v>159</v>
      </c>
      <c r="B233" s="9" t="s">
        <v>612</v>
      </c>
      <c r="E233" s="32">
        <v>4.9</v>
      </c>
      <c r="F233" s="4"/>
      <c r="G233" s="1"/>
      <c r="H233" s="5"/>
    </row>
    <row r="234" spans="1:8" ht="13.5">
      <c r="A234" s="9" t="s">
        <v>158</v>
      </c>
      <c r="B234" s="9" t="s">
        <v>612</v>
      </c>
      <c r="E234" s="32">
        <v>6.4</v>
      </c>
      <c r="F234" s="15"/>
      <c r="G234" s="9"/>
      <c r="H234" s="5"/>
    </row>
    <row r="235" spans="1:8" ht="13.5">
      <c r="A235" s="9" t="s">
        <v>157</v>
      </c>
      <c r="B235" s="9" t="s">
        <v>612</v>
      </c>
      <c r="E235" s="32">
        <v>7.9</v>
      </c>
      <c r="F235" s="15"/>
      <c r="G235" s="9"/>
      <c r="H235" s="5"/>
    </row>
    <row r="236" spans="1:8" ht="13.5">
      <c r="A236" s="9" t="s">
        <v>156</v>
      </c>
      <c r="B236" s="9" t="s">
        <v>612</v>
      </c>
      <c r="E236" s="32">
        <v>3.2</v>
      </c>
      <c r="F236" s="15"/>
      <c r="G236" s="9"/>
      <c r="H236" s="5"/>
    </row>
    <row r="237" spans="1:8" ht="13.5">
      <c r="A237" s="9" t="s">
        <v>167</v>
      </c>
      <c r="B237" s="9" t="s">
        <v>612</v>
      </c>
      <c r="E237" s="32">
        <v>4.7</v>
      </c>
      <c r="F237" s="15"/>
      <c r="G237" s="9"/>
      <c r="H237" s="5"/>
    </row>
    <row r="238" spans="1:8" ht="13.5">
      <c r="A238" s="9" t="s">
        <v>166</v>
      </c>
      <c r="B238" s="9" t="s">
        <v>612</v>
      </c>
      <c r="E238" s="32">
        <v>6.1</v>
      </c>
      <c r="F238" s="15"/>
      <c r="G238" s="9"/>
      <c r="H238" s="9"/>
    </row>
    <row r="239" spans="1:8" ht="13.5">
      <c r="A239" s="9" t="s">
        <v>165</v>
      </c>
      <c r="B239" s="9" t="s">
        <v>612</v>
      </c>
      <c r="E239" s="32">
        <v>7.6</v>
      </c>
      <c r="F239" s="15"/>
      <c r="G239" s="9"/>
      <c r="H239" s="5"/>
    </row>
    <row r="240" spans="1:8" ht="13.5">
      <c r="A240" s="9" t="s">
        <v>164</v>
      </c>
      <c r="B240" s="9" t="s">
        <v>612</v>
      </c>
      <c r="E240" s="32">
        <v>4.8</v>
      </c>
      <c r="F240" s="15"/>
      <c r="G240" s="9"/>
      <c r="H240" s="5"/>
    </row>
    <row r="241" spans="1:8" ht="13.5">
      <c r="A241" s="9" t="s">
        <v>171</v>
      </c>
      <c r="B241" s="9" t="s">
        <v>612</v>
      </c>
      <c r="E241" s="32">
        <v>7</v>
      </c>
      <c r="F241" s="15"/>
      <c r="G241" s="9"/>
      <c r="H241" s="5"/>
    </row>
    <row r="242" spans="1:8" ht="13.5">
      <c r="A242" s="9" t="s">
        <v>170</v>
      </c>
      <c r="B242" s="9" t="s">
        <v>612</v>
      </c>
      <c r="E242" s="32">
        <v>9.2</v>
      </c>
      <c r="F242" s="15"/>
      <c r="G242" s="9"/>
      <c r="H242" s="5"/>
    </row>
    <row r="243" spans="1:8" ht="13.5">
      <c r="A243" s="9" t="s">
        <v>169</v>
      </c>
      <c r="B243" s="9" t="s">
        <v>612</v>
      </c>
      <c r="E243" s="32">
        <v>11.4</v>
      </c>
      <c r="F243" s="15"/>
      <c r="G243" s="9"/>
      <c r="H243" s="5"/>
    </row>
    <row r="244" spans="1:8" ht="13.5">
      <c r="A244" s="9" t="s">
        <v>168</v>
      </c>
      <c r="B244" s="9" t="s">
        <v>612</v>
      </c>
      <c r="E244" s="32">
        <v>3.5</v>
      </c>
      <c r="F244" s="15"/>
      <c r="G244" s="9"/>
      <c r="H244" s="5"/>
    </row>
    <row r="245" spans="1:8" ht="13.5">
      <c r="A245" s="9" t="s">
        <v>179</v>
      </c>
      <c r="B245" s="9" t="s">
        <v>612</v>
      </c>
      <c r="E245" s="32">
        <v>5</v>
      </c>
      <c r="F245" s="15"/>
      <c r="G245" s="9"/>
      <c r="H245" s="5"/>
    </row>
    <row r="246" spans="1:8" ht="13.5">
      <c r="A246" s="9" t="s">
        <v>178</v>
      </c>
      <c r="B246" s="9" t="s">
        <v>612</v>
      </c>
      <c r="E246" s="32">
        <v>6.6</v>
      </c>
      <c r="F246" s="15"/>
      <c r="G246" s="9"/>
      <c r="H246" s="5"/>
    </row>
    <row r="247" spans="1:8" ht="13.5">
      <c r="A247" s="9" t="s">
        <v>177</v>
      </c>
      <c r="B247" s="9" t="s">
        <v>612</v>
      </c>
      <c r="E247" s="32">
        <v>8.1</v>
      </c>
      <c r="F247" s="15"/>
      <c r="G247" s="9"/>
      <c r="H247" s="5"/>
    </row>
    <row r="248" spans="1:8" ht="13.5">
      <c r="A248" s="9" t="s">
        <v>176</v>
      </c>
      <c r="B248" s="9" t="s">
        <v>612</v>
      </c>
      <c r="E248" s="32">
        <v>3.4</v>
      </c>
      <c r="F248" s="15"/>
      <c r="G248" s="9"/>
      <c r="H248" s="5"/>
    </row>
    <row r="249" spans="1:8" ht="13.5">
      <c r="A249" s="9" t="s">
        <v>175</v>
      </c>
      <c r="B249" s="9" t="s">
        <v>612</v>
      </c>
      <c r="E249" s="32">
        <v>5</v>
      </c>
      <c r="F249" s="15"/>
      <c r="G249" s="9"/>
      <c r="H249" s="5"/>
    </row>
    <row r="250" spans="1:8" ht="13.5">
      <c r="A250" s="9" t="s">
        <v>174</v>
      </c>
      <c r="B250" s="9" t="s">
        <v>612</v>
      </c>
      <c r="E250" s="32">
        <v>6.6</v>
      </c>
      <c r="F250" s="15"/>
      <c r="G250" s="9"/>
      <c r="H250" s="5"/>
    </row>
    <row r="251" spans="1:8" ht="13.5">
      <c r="A251" s="9" t="s">
        <v>173</v>
      </c>
      <c r="B251" s="9" t="s">
        <v>612</v>
      </c>
      <c r="E251" s="32">
        <v>8.1</v>
      </c>
      <c r="F251" s="15"/>
      <c r="G251" s="9"/>
      <c r="H251" s="5"/>
    </row>
    <row r="252" spans="1:8" ht="13.5">
      <c r="A252" s="9" t="s">
        <v>172</v>
      </c>
      <c r="B252" s="9" t="s">
        <v>612</v>
      </c>
      <c r="E252" s="32">
        <v>2.8</v>
      </c>
      <c r="F252" s="15"/>
      <c r="G252" s="9"/>
      <c r="H252" s="5"/>
    </row>
    <row r="253" spans="1:8" ht="13.5">
      <c r="A253" s="9" t="s">
        <v>183</v>
      </c>
      <c r="B253" s="9" t="s">
        <v>612</v>
      </c>
      <c r="E253" s="32">
        <v>4</v>
      </c>
      <c r="F253" s="15"/>
      <c r="G253" s="9"/>
      <c r="H253" s="5"/>
    </row>
    <row r="254" spans="1:8" ht="13.5">
      <c r="A254" s="9" t="s">
        <v>182</v>
      </c>
      <c r="B254" s="9" t="s">
        <v>612</v>
      </c>
      <c r="E254" s="32">
        <v>5.3</v>
      </c>
      <c r="F254" s="15"/>
      <c r="G254" s="9"/>
      <c r="H254" s="5"/>
    </row>
    <row r="255" spans="1:8" ht="13.5">
      <c r="A255" s="9" t="s">
        <v>181</v>
      </c>
      <c r="B255" s="9" t="s">
        <v>612</v>
      </c>
      <c r="E255" s="32">
        <v>6.6</v>
      </c>
      <c r="F255" s="15"/>
      <c r="G255" s="9"/>
      <c r="H255" s="5"/>
    </row>
    <row r="256" spans="1:8" ht="13.5">
      <c r="A256" s="9" t="s">
        <v>180</v>
      </c>
      <c r="B256" s="9" t="s">
        <v>612</v>
      </c>
      <c r="E256" s="32">
        <v>5</v>
      </c>
      <c r="F256" s="15"/>
      <c r="G256" s="9"/>
      <c r="H256" s="5"/>
    </row>
    <row r="257" spans="1:8" ht="13.5">
      <c r="A257" s="9" t="s">
        <v>187</v>
      </c>
      <c r="B257" s="9" t="s">
        <v>612</v>
      </c>
      <c r="E257" s="32">
        <v>7.2</v>
      </c>
      <c r="F257" s="15"/>
      <c r="G257" s="9"/>
      <c r="H257" s="5"/>
    </row>
    <row r="258" spans="1:8" ht="13.5">
      <c r="A258" s="9" t="s">
        <v>186</v>
      </c>
      <c r="B258" s="9" t="s">
        <v>612</v>
      </c>
      <c r="E258" s="32">
        <v>9.5</v>
      </c>
      <c r="F258" s="15"/>
      <c r="G258" s="9"/>
      <c r="H258" s="5"/>
    </row>
    <row r="259" spans="1:8" ht="13.5">
      <c r="A259" s="9" t="s">
        <v>185</v>
      </c>
      <c r="B259" s="9" t="s">
        <v>612</v>
      </c>
      <c r="E259" s="32">
        <v>11.7</v>
      </c>
      <c r="F259" s="15"/>
      <c r="G259" s="9"/>
      <c r="H259" s="5"/>
    </row>
    <row r="260" spans="1:8" ht="13.5">
      <c r="A260" s="9" t="s">
        <v>184</v>
      </c>
      <c r="B260" s="9" t="s">
        <v>612</v>
      </c>
      <c r="E260" s="32">
        <v>4.1</v>
      </c>
      <c r="F260" s="15"/>
      <c r="G260" s="9"/>
      <c r="H260" s="5"/>
    </row>
    <row r="261" spans="1:8" ht="13.5">
      <c r="A261" s="9" t="s">
        <v>195</v>
      </c>
      <c r="B261" s="9" t="s">
        <v>612</v>
      </c>
      <c r="E261" s="32">
        <v>5.9</v>
      </c>
      <c r="F261" s="15"/>
      <c r="G261" s="9"/>
      <c r="H261" s="5"/>
    </row>
    <row r="262" spans="1:8" ht="13.5">
      <c r="A262" s="9" t="s">
        <v>194</v>
      </c>
      <c r="B262" s="9" t="s">
        <v>612</v>
      </c>
      <c r="E262" s="32">
        <v>7.7</v>
      </c>
      <c r="F262" s="15"/>
      <c r="G262" s="9"/>
      <c r="H262" s="5"/>
    </row>
    <row r="263" spans="1:8" ht="13.5">
      <c r="A263" s="9" t="s">
        <v>193</v>
      </c>
      <c r="B263" s="9" t="s">
        <v>612</v>
      </c>
      <c r="E263" s="32">
        <v>9.7</v>
      </c>
      <c r="F263" s="15"/>
      <c r="G263" s="9"/>
      <c r="H263" s="9"/>
    </row>
    <row r="264" spans="1:8" ht="13.5">
      <c r="A264" s="9" t="s">
        <v>192</v>
      </c>
      <c r="B264" s="9" t="s">
        <v>612</v>
      </c>
      <c r="E264" s="32">
        <v>4</v>
      </c>
      <c r="F264" s="15"/>
      <c r="G264" s="9"/>
      <c r="H264" s="9"/>
    </row>
    <row r="265" spans="1:8" ht="13.5">
      <c r="A265" s="9" t="s">
        <v>191</v>
      </c>
      <c r="B265" s="9" t="s">
        <v>612</v>
      </c>
      <c r="E265" s="32">
        <v>5.9</v>
      </c>
      <c r="F265" s="15"/>
      <c r="G265" s="9"/>
      <c r="H265" s="9"/>
    </row>
    <row r="266" spans="1:8" ht="13.5">
      <c r="A266" s="9" t="s">
        <v>190</v>
      </c>
      <c r="B266" s="9" t="s">
        <v>612</v>
      </c>
      <c r="E266" s="32">
        <v>7.7</v>
      </c>
      <c r="F266" s="15"/>
      <c r="G266" s="9"/>
      <c r="H266" s="9"/>
    </row>
    <row r="267" spans="1:8" ht="13.5">
      <c r="A267" s="9" t="s">
        <v>189</v>
      </c>
      <c r="B267" s="9" t="s">
        <v>612</v>
      </c>
      <c r="E267" s="32">
        <v>9.5</v>
      </c>
      <c r="F267" s="15"/>
      <c r="G267" s="9"/>
      <c r="H267" s="9"/>
    </row>
    <row r="268" spans="1:8" ht="13.5">
      <c r="A268" s="9" t="s">
        <v>188</v>
      </c>
      <c r="B268" s="9" t="s">
        <v>612</v>
      </c>
      <c r="E268" s="32">
        <v>3.5</v>
      </c>
      <c r="F268" s="15"/>
      <c r="G268" s="9"/>
      <c r="H268" s="9"/>
    </row>
    <row r="269" spans="1:8" ht="13.5">
      <c r="A269" s="9" t="s">
        <v>199</v>
      </c>
      <c r="B269" s="9" t="s">
        <v>612</v>
      </c>
      <c r="E269" s="32">
        <v>5</v>
      </c>
      <c r="F269" s="15"/>
      <c r="G269" s="9"/>
      <c r="H269" s="9"/>
    </row>
    <row r="270" spans="1:8" ht="13.5">
      <c r="A270" s="9" t="s">
        <v>198</v>
      </c>
      <c r="B270" s="9" t="s">
        <v>612</v>
      </c>
      <c r="E270" s="32">
        <v>6.6</v>
      </c>
      <c r="F270" s="15"/>
      <c r="G270" s="9"/>
      <c r="H270" s="9"/>
    </row>
    <row r="271" spans="1:8" ht="13.5">
      <c r="A271" s="9" t="s">
        <v>197</v>
      </c>
      <c r="B271" s="9" t="s">
        <v>612</v>
      </c>
      <c r="E271" s="32">
        <v>8.1</v>
      </c>
      <c r="F271" s="15"/>
      <c r="G271" s="9"/>
      <c r="H271" s="9"/>
    </row>
    <row r="272" spans="1:8" ht="13.5">
      <c r="A272" s="9" t="s">
        <v>196</v>
      </c>
      <c r="B272" s="9" t="s">
        <v>612</v>
      </c>
      <c r="E272" s="32">
        <v>6.4</v>
      </c>
      <c r="F272" s="15"/>
      <c r="G272" s="9"/>
      <c r="H272" s="9"/>
    </row>
    <row r="273" spans="1:8" ht="13.5">
      <c r="A273" s="9" t="s">
        <v>262</v>
      </c>
      <c r="B273" s="9" t="s">
        <v>612</v>
      </c>
      <c r="E273" s="32">
        <v>9.2</v>
      </c>
      <c r="F273" s="15"/>
      <c r="G273" s="9"/>
      <c r="H273" s="9"/>
    </row>
    <row r="274" spans="1:8" ht="13.5">
      <c r="A274" s="9" t="s">
        <v>261</v>
      </c>
      <c r="B274" s="9" t="s">
        <v>612</v>
      </c>
      <c r="E274" s="32">
        <v>12</v>
      </c>
      <c r="F274" s="15"/>
      <c r="G274" s="9"/>
      <c r="H274" s="9"/>
    </row>
    <row r="275" spans="1:8" ht="13.5">
      <c r="A275" s="9" t="s">
        <v>201</v>
      </c>
      <c r="B275" s="9" t="s">
        <v>612</v>
      </c>
      <c r="E275" s="32">
        <v>14.8</v>
      </c>
      <c r="F275" s="15"/>
      <c r="G275" s="9"/>
      <c r="H275" s="9"/>
    </row>
    <row r="276" spans="1:8" ht="13.5">
      <c r="A276" s="9" t="s">
        <v>200</v>
      </c>
      <c r="B276" s="9" t="s">
        <v>612</v>
      </c>
      <c r="E276" s="32">
        <v>113</v>
      </c>
      <c r="F276" s="15"/>
      <c r="G276" s="9"/>
      <c r="H276" s="9"/>
    </row>
    <row r="277" spans="1:8" ht="13.5">
      <c r="A277" s="34" t="s">
        <v>785</v>
      </c>
      <c r="B277" s="11" t="s">
        <v>786</v>
      </c>
      <c r="E277" s="32">
        <v>113</v>
      </c>
      <c r="F277" s="15"/>
      <c r="G277" s="9"/>
      <c r="H277" s="9"/>
    </row>
    <row r="278" spans="1:8" ht="13.5">
      <c r="A278" s="34"/>
      <c r="B278" s="11"/>
      <c r="F278" s="15"/>
      <c r="G278" s="9"/>
      <c r="H278" s="9"/>
    </row>
    <row r="279" spans="1:8" ht="13.5">
      <c r="A279" s="33" t="s">
        <v>499</v>
      </c>
      <c r="B279" s="1" t="s">
        <v>500</v>
      </c>
      <c r="E279" s="32">
        <v>95</v>
      </c>
      <c r="F279" s="15"/>
      <c r="G279" s="9"/>
      <c r="H279" s="9"/>
    </row>
    <row r="280" spans="1:8" ht="13.5">
      <c r="A280" s="33" t="s">
        <v>501</v>
      </c>
      <c r="B280" s="1" t="s">
        <v>613</v>
      </c>
      <c r="E280" s="32">
        <v>19.5</v>
      </c>
      <c r="F280" s="15"/>
      <c r="G280" s="9"/>
      <c r="H280" s="9"/>
    </row>
    <row r="281" spans="1:8" ht="13.5">
      <c r="A281" s="33" t="s">
        <v>502</v>
      </c>
      <c r="B281" s="1" t="s">
        <v>613</v>
      </c>
      <c r="E281" s="32">
        <v>20.5</v>
      </c>
      <c r="F281" s="15"/>
      <c r="G281" s="9"/>
      <c r="H281" s="9"/>
    </row>
    <row r="282" spans="1:8" ht="13.5">
      <c r="A282" s="33" t="s">
        <v>503</v>
      </c>
      <c r="B282" s="1" t="s">
        <v>332</v>
      </c>
      <c r="F282" s="15"/>
      <c r="G282" s="9"/>
      <c r="H282" s="9"/>
    </row>
    <row r="283" spans="1:8" ht="13.5">
      <c r="A283" s="33" t="s">
        <v>340</v>
      </c>
      <c r="B283" s="1" t="s">
        <v>333</v>
      </c>
      <c r="F283" s="13"/>
      <c r="G283" s="11"/>
      <c r="H283" s="11"/>
    </row>
    <row r="284" spans="1:8" ht="13.5">
      <c r="A284" s="33" t="s">
        <v>504</v>
      </c>
      <c r="B284" s="1" t="s">
        <v>328</v>
      </c>
      <c r="F284" s="13"/>
      <c r="G284" s="11"/>
      <c r="H284" s="11"/>
    </row>
    <row r="285" spans="1:8" ht="13.5">
      <c r="A285" s="33" t="s">
        <v>505</v>
      </c>
      <c r="B285" s="1" t="s">
        <v>331</v>
      </c>
      <c r="F285" s="4"/>
      <c r="G285" s="1"/>
      <c r="H285" s="5"/>
    </row>
    <row r="286" spans="1:8" ht="13.5">
      <c r="A286" s="33" t="s">
        <v>506</v>
      </c>
      <c r="B286" s="1" t="s">
        <v>329</v>
      </c>
      <c r="F286" s="4"/>
      <c r="G286" s="1"/>
      <c r="H286" s="5"/>
    </row>
    <row r="287" spans="1:8" ht="13.5">
      <c r="A287" s="33" t="s">
        <v>339</v>
      </c>
      <c r="B287" s="1" t="s">
        <v>330</v>
      </c>
      <c r="E287" s="32" t="s">
        <v>346</v>
      </c>
      <c r="F287" s="4"/>
      <c r="G287" s="1"/>
      <c r="H287" s="5"/>
    </row>
    <row r="288" spans="1:8" ht="13.5">
      <c r="A288" s="9" t="s">
        <v>131</v>
      </c>
      <c r="B288" s="9" t="s">
        <v>113</v>
      </c>
      <c r="E288" s="32">
        <v>19</v>
      </c>
      <c r="F288" s="4"/>
      <c r="G288" s="1"/>
      <c r="H288" s="5"/>
    </row>
    <row r="289" spans="1:8" ht="13.5">
      <c r="A289" s="9" t="s">
        <v>141</v>
      </c>
      <c r="B289" s="9" t="s">
        <v>133</v>
      </c>
      <c r="E289" s="32">
        <v>6.7</v>
      </c>
      <c r="F289" s="4"/>
      <c r="G289" s="1"/>
      <c r="H289" s="5"/>
    </row>
    <row r="290" spans="1:8" ht="13.5">
      <c r="A290" s="9" t="s">
        <v>140</v>
      </c>
      <c r="B290" s="9" t="s">
        <v>133</v>
      </c>
      <c r="E290" s="32">
        <v>8.9</v>
      </c>
      <c r="F290" s="4"/>
      <c r="G290" s="1"/>
      <c r="H290" s="5"/>
    </row>
    <row r="291" spans="1:8" ht="13.5">
      <c r="A291" s="9" t="s">
        <v>139</v>
      </c>
      <c r="B291" s="9" t="s">
        <v>133</v>
      </c>
      <c r="E291" s="32">
        <v>11</v>
      </c>
      <c r="F291" s="3"/>
      <c r="G291" s="1"/>
      <c r="H291" s="1"/>
    </row>
    <row r="292" spans="1:8" ht="13.5">
      <c r="A292" s="9" t="s">
        <v>138</v>
      </c>
      <c r="B292" s="9" t="s">
        <v>133</v>
      </c>
      <c r="E292" s="32">
        <v>5.1</v>
      </c>
      <c r="F292" s="3"/>
      <c r="G292" s="1"/>
      <c r="H292" s="1"/>
    </row>
    <row r="293" spans="1:8" ht="13.5">
      <c r="A293" s="9" t="s">
        <v>137</v>
      </c>
      <c r="B293" s="9" t="s">
        <v>133</v>
      </c>
      <c r="E293" s="32">
        <v>7.4</v>
      </c>
      <c r="F293" s="3"/>
      <c r="G293" s="1"/>
      <c r="H293" s="1"/>
    </row>
    <row r="294" spans="1:8" ht="13.5">
      <c r="A294" s="9" t="s">
        <v>136</v>
      </c>
      <c r="B294" s="9" t="s">
        <v>133</v>
      </c>
      <c r="E294" s="32">
        <v>9.7</v>
      </c>
      <c r="F294" s="3"/>
      <c r="G294" s="1"/>
      <c r="H294" s="1"/>
    </row>
    <row r="295" spans="1:8" ht="13.5">
      <c r="A295" s="9" t="s">
        <v>135</v>
      </c>
      <c r="B295" s="9" t="s">
        <v>133</v>
      </c>
      <c r="E295" s="32">
        <v>12</v>
      </c>
      <c r="F295" s="3"/>
      <c r="G295" s="1"/>
      <c r="H295" s="1"/>
    </row>
    <row r="296" spans="1:8" ht="13.5">
      <c r="A296" s="9" t="s">
        <v>259</v>
      </c>
      <c r="B296" s="9" t="s">
        <v>133</v>
      </c>
      <c r="F296" s="3"/>
      <c r="G296" s="1"/>
      <c r="H296" s="1"/>
    </row>
    <row r="297" spans="1:8" ht="13.5">
      <c r="A297" s="34" t="s">
        <v>671</v>
      </c>
      <c r="B297" s="11" t="s">
        <v>672</v>
      </c>
      <c r="E297" s="32">
        <v>0.61</v>
      </c>
      <c r="F297" s="16"/>
      <c r="G297" s="9"/>
      <c r="H297" s="5"/>
    </row>
    <row r="298" spans="1:8" ht="13.5">
      <c r="A298" s="34" t="s">
        <v>1084</v>
      </c>
      <c r="B298" s="9" t="s">
        <v>1085</v>
      </c>
      <c r="E298" s="32">
        <v>5</v>
      </c>
      <c r="F298" s="16"/>
      <c r="G298" s="9"/>
      <c r="H298" s="5"/>
    </row>
    <row r="299" spans="1:8" ht="13.5">
      <c r="A299" s="34" t="s">
        <v>1005</v>
      </c>
      <c r="B299" s="9" t="s">
        <v>23</v>
      </c>
      <c r="E299" s="32">
        <v>6.7</v>
      </c>
      <c r="F299" s="4"/>
      <c r="G299" s="1"/>
      <c r="H299" s="5"/>
    </row>
    <row r="300" spans="1:8" ht="13.5">
      <c r="A300" s="33" t="s">
        <v>285</v>
      </c>
      <c r="B300" s="1" t="s">
        <v>24</v>
      </c>
      <c r="E300" s="32">
        <v>13.6</v>
      </c>
      <c r="F300" s="17"/>
      <c r="G300" s="9"/>
      <c r="H300" s="5"/>
    </row>
    <row r="301" spans="1:8" ht="13.5">
      <c r="A301" s="33" t="s">
        <v>382</v>
      </c>
      <c r="B301" s="1" t="s">
        <v>901</v>
      </c>
      <c r="E301" s="32">
        <v>14</v>
      </c>
      <c r="F301" s="17"/>
      <c r="G301" s="9"/>
      <c r="H301" s="5"/>
    </row>
    <row r="302" spans="1:8" ht="13.5">
      <c r="A302" s="33" t="s">
        <v>286</v>
      </c>
      <c r="B302" s="1" t="s">
        <v>371</v>
      </c>
      <c r="E302" s="32">
        <v>5.2</v>
      </c>
      <c r="F302" s="17"/>
      <c r="G302" s="9"/>
      <c r="H302" s="5"/>
    </row>
    <row r="303" spans="1:8" ht="13.5">
      <c r="A303" s="11" t="s">
        <v>727</v>
      </c>
      <c r="B303" s="11" t="s">
        <v>728</v>
      </c>
      <c r="E303" s="32">
        <v>0.85</v>
      </c>
      <c r="F303" s="17"/>
      <c r="G303" s="9"/>
      <c r="H303" s="5"/>
    </row>
    <row r="304" spans="1:8" ht="13.5">
      <c r="A304" s="33" t="s">
        <v>287</v>
      </c>
      <c r="B304" s="1" t="s">
        <v>614</v>
      </c>
      <c r="E304" s="32">
        <v>0.85</v>
      </c>
      <c r="F304" s="17"/>
      <c r="G304" s="9"/>
      <c r="H304" s="5"/>
    </row>
    <row r="305" spans="1:8" ht="13.5">
      <c r="A305" s="33" t="s">
        <v>402</v>
      </c>
      <c r="B305" s="1" t="s">
        <v>615</v>
      </c>
      <c r="E305" s="32">
        <v>0.85</v>
      </c>
      <c r="F305" s="17"/>
      <c r="G305" s="9"/>
      <c r="H305" s="5"/>
    </row>
    <row r="306" spans="1:8" ht="13.5">
      <c r="A306" s="34" t="s">
        <v>730</v>
      </c>
      <c r="B306" s="11" t="s">
        <v>731</v>
      </c>
      <c r="E306" s="32">
        <v>4.1</v>
      </c>
      <c r="F306" s="17"/>
      <c r="G306" s="9"/>
      <c r="H306" s="5"/>
    </row>
    <row r="307" spans="1:8" ht="13.5">
      <c r="A307" s="33" t="s">
        <v>403</v>
      </c>
      <c r="B307" s="1" t="s">
        <v>616</v>
      </c>
      <c r="E307" s="32">
        <v>0.85</v>
      </c>
      <c r="F307" s="17"/>
      <c r="G307" s="9"/>
      <c r="H307" s="5"/>
    </row>
    <row r="308" spans="1:8" ht="13.5">
      <c r="A308" s="33" t="s">
        <v>404</v>
      </c>
      <c r="B308" s="1" t="s">
        <v>617</v>
      </c>
      <c r="E308" s="32">
        <v>0.85</v>
      </c>
      <c r="F308" s="13"/>
      <c r="G308" s="11"/>
      <c r="H308" s="11"/>
    </row>
    <row r="309" spans="1:8" ht="13.5">
      <c r="A309" s="33" t="s">
        <v>507</v>
      </c>
      <c r="B309" s="1" t="s">
        <v>372</v>
      </c>
      <c r="E309" s="32">
        <v>16.7</v>
      </c>
      <c r="F309" s="16"/>
      <c r="G309" s="9"/>
      <c r="H309" s="5"/>
    </row>
    <row r="310" spans="1:8" ht="13.5">
      <c r="A310" s="33" t="s">
        <v>508</v>
      </c>
      <c r="B310" s="1" t="s">
        <v>372</v>
      </c>
      <c r="E310" s="32">
        <v>20.4</v>
      </c>
      <c r="F310" s="4"/>
      <c r="G310" s="1"/>
      <c r="H310" s="5"/>
    </row>
    <row r="311" spans="1:8" ht="13.5">
      <c r="A311" s="33" t="s">
        <v>509</v>
      </c>
      <c r="B311" s="1" t="s">
        <v>372</v>
      </c>
      <c r="E311" s="32">
        <v>25.6</v>
      </c>
      <c r="F311" s="4"/>
      <c r="G311" s="1"/>
      <c r="H311" s="5"/>
    </row>
    <row r="312" spans="1:8" ht="13.5">
      <c r="A312" s="33" t="s">
        <v>510</v>
      </c>
      <c r="B312" s="1" t="s">
        <v>25</v>
      </c>
      <c r="E312" s="32">
        <v>4</v>
      </c>
      <c r="F312" s="4"/>
      <c r="G312" s="1"/>
      <c r="H312" s="5"/>
    </row>
    <row r="313" spans="1:8" ht="13.5">
      <c r="A313" s="33" t="s">
        <v>309</v>
      </c>
      <c r="B313" s="1" t="s">
        <v>26</v>
      </c>
      <c r="E313" s="32">
        <v>7</v>
      </c>
      <c r="F313" s="4"/>
      <c r="G313" s="1"/>
      <c r="H313" s="5"/>
    </row>
    <row r="314" spans="1:8" ht="13.5">
      <c r="A314" s="33" t="s">
        <v>308</v>
      </c>
      <c r="B314" s="1" t="s">
        <v>27</v>
      </c>
      <c r="E314" s="32">
        <v>10.6</v>
      </c>
      <c r="F314" s="4"/>
      <c r="G314" s="1"/>
      <c r="H314" s="5"/>
    </row>
    <row r="315" spans="1:8" ht="13.5">
      <c r="A315" s="33" t="s">
        <v>511</v>
      </c>
      <c r="B315" s="1" t="s">
        <v>28</v>
      </c>
      <c r="E315" s="32">
        <v>15.5</v>
      </c>
      <c r="F315" s="4"/>
      <c r="G315" s="1"/>
      <c r="H315" s="5"/>
    </row>
    <row r="316" spans="1:8" ht="13.5">
      <c r="A316" s="1" t="s">
        <v>512</v>
      </c>
      <c r="B316" s="1" t="s">
        <v>513</v>
      </c>
      <c r="E316" s="32">
        <v>16</v>
      </c>
      <c r="F316" s="13"/>
      <c r="G316" s="11"/>
      <c r="H316" s="11"/>
    </row>
    <row r="317" spans="1:8" ht="13.5">
      <c r="A317" s="1" t="s">
        <v>514</v>
      </c>
      <c r="B317" s="1" t="s">
        <v>334</v>
      </c>
      <c r="E317" s="32">
        <v>62</v>
      </c>
      <c r="F317" s="4"/>
      <c r="G317" s="1"/>
      <c r="H317" s="5"/>
    </row>
    <row r="318" spans="1:8" ht="13.5">
      <c r="A318" s="1" t="s">
        <v>515</v>
      </c>
      <c r="B318" s="1" t="s">
        <v>341</v>
      </c>
      <c r="E318" s="32">
        <v>20</v>
      </c>
      <c r="F318" s="4"/>
      <c r="G318" s="1"/>
      <c r="H318" s="5"/>
    </row>
    <row r="319" spans="1:8" ht="13.5">
      <c r="A319" s="1" t="s">
        <v>342</v>
      </c>
      <c r="B319" s="1" t="s">
        <v>334</v>
      </c>
      <c r="E319" s="32">
        <v>69</v>
      </c>
      <c r="F319" s="13"/>
      <c r="G319" s="11"/>
      <c r="H319" s="11"/>
    </row>
    <row r="320" spans="1:8" ht="13.5">
      <c r="A320" s="1" t="s">
        <v>516</v>
      </c>
      <c r="B320" s="1" t="s">
        <v>335</v>
      </c>
      <c r="E320" s="32">
        <v>20</v>
      </c>
      <c r="F320" s="4"/>
      <c r="G320" s="1"/>
      <c r="H320" s="5"/>
    </row>
    <row r="321" spans="1:8" ht="13.5">
      <c r="A321" s="1" t="s">
        <v>343</v>
      </c>
      <c r="B321" s="1" t="s">
        <v>334</v>
      </c>
      <c r="E321" s="32">
        <v>117</v>
      </c>
      <c r="F321" s="4"/>
      <c r="G321" s="1"/>
      <c r="H321" s="5"/>
    </row>
    <row r="322" spans="1:8" ht="13.5">
      <c r="A322" s="1" t="s">
        <v>517</v>
      </c>
      <c r="B322" s="1" t="s">
        <v>335</v>
      </c>
      <c r="E322" s="32">
        <v>28</v>
      </c>
      <c r="F322" s="4"/>
      <c r="G322" s="1"/>
      <c r="H322" s="5"/>
    </row>
    <row r="323" spans="1:8" ht="13.5">
      <c r="A323" s="1" t="s">
        <v>344</v>
      </c>
      <c r="B323" s="1" t="s">
        <v>336</v>
      </c>
      <c r="E323" s="32">
        <v>10</v>
      </c>
      <c r="F323" s="4"/>
      <c r="G323" s="1"/>
      <c r="H323" s="5"/>
    </row>
    <row r="324" spans="1:8" ht="13.5">
      <c r="A324" s="1" t="s">
        <v>518</v>
      </c>
      <c r="B324" s="1" t="s">
        <v>416</v>
      </c>
      <c r="E324" s="32">
        <v>20</v>
      </c>
      <c r="F324" s="4"/>
      <c r="G324" s="1"/>
      <c r="H324" s="5"/>
    </row>
    <row r="325" spans="1:8" ht="13.5">
      <c r="A325" s="1" t="s">
        <v>519</v>
      </c>
      <c r="B325" s="1" t="s">
        <v>416</v>
      </c>
      <c r="E325" s="32">
        <v>10</v>
      </c>
      <c r="F325" s="4"/>
      <c r="G325" s="1"/>
      <c r="H325" s="1"/>
    </row>
    <row r="326" spans="1:8" ht="13.5">
      <c r="A326" s="1" t="s">
        <v>520</v>
      </c>
      <c r="B326" s="1" t="s">
        <v>417</v>
      </c>
      <c r="E326" s="32">
        <v>1</v>
      </c>
      <c r="F326" s="4"/>
      <c r="G326" s="1"/>
      <c r="H326" s="1"/>
    </row>
    <row r="327" spans="1:8" ht="13.5">
      <c r="A327" s="1" t="s">
        <v>521</v>
      </c>
      <c r="B327" s="1" t="s">
        <v>618</v>
      </c>
      <c r="E327" s="32">
        <v>20</v>
      </c>
      <c r="F327" s="4"/>
      <c r="G327" s="1"/>
      <c r="H327" s="1"/>
    </row>
    <row r="328" spans="1:8" ht="13.5">
      <c r="A328" s="1" t="s">
        <v>522</v>
      </c>
      <c r="B328" s="1" t="s">
        <v>417</v>
      </c>
      <c r="E328" s="32">
        <v>19</v>
      </c>
      <c r="F328" s="4"/>
      <c r="G328" s="1"/>
      <c r="H328" s="1"/>
    </row>
    <row r="329" spans="1:8" ht="13.5">
      <c r="A329" s="34" t="s">
        <v>776</v>
      </c>
      <c r="B329" s="11" t="s">
        <v>779</v>
      </c>
      <c r="E329" s="32">
        <v>19</v>
      </c>
      <c r="F329" s="3"/>
      <c r="G329" s="1"/>
      <c r="H329" s="5"/>
    </row>
    <row r="330" spans="1:8" ht="13.5">
      <c r="A330" s="34" t="s">
        <v>777</v>
      </c>
      <c r="B330" s="11" t="s">
        <v>780</v>
      </c>
      <c r="E330" s="32">
        <v>28</v>
      </c>
      <c r="F330" s="3"/>
      <c r="G330" s="1"/>
      <c r="H330" s="5"/>
    </row>
    <row r="331" spans="1:8" ht="13.5">
      <c r="A331" s="34" t="s">
        <v>778</v>
      </c>
      <c r="B331" s="11" t="s">
        <v>781</v>
      </c>
      <c r="E331" s="32">
        <v>35</v>
      </c>
      <c r="F331" s="3"/>
      <c r="G331" s="1"/>
      <c r="H331" s="5"/>
    </row>
    <row r="332" spans="1:8" ht="13.5">
      <c r="A332" s="34" t="s">
        <v>782</v>
      </c>
      <c r="B332" s="11" t="s">
        <v>783</v>
      </c>
      <c r="E332" s="32">
        <v>2.5</v>
      </c>
      <c r="F332" s="3"/>
      <c r="G332" s="1"/>
      <c r="H332" s="5"/>
    </row>
    <row r="333" spans="1:8" ht="13.5">
      <c r="A333" s="34" t="s">
        <v>784</v>
      </c>
      <c r="B333" s="11" t="s">
        <v>783</v>
      </c>
      <c r="E333" s="32">
        <v>3.5</v>
      </c>
      <c r="F333" s="3"/>
      <c r="G333" s="1"/>
      <c r="H333" s="5"/>
    </row>
    <row r="334" spans="1:8" ht="13.5">
      <c r="A334" s="1" t="s">
        <v>523</v>
      </c>
      <c r="B334" s="1" t="s">
        <v>397</v>
      </c>
      <c r="E334" s="32">
        <v>6.95</v>
      </c>
      <c r="F334" s="3"/>
      <c r="G334" s="1"/>
      <c r="H334" s="5"/>
    </row>
    <row r="335" spans="1:8" ht="13.5">
      <c r="A335" s="1" t="s">
        <v>524</v>
      </c>
      <c r="B335" s="1" t="s">
        <v>619</v>
      </c>
      <c r="E335" s="32">
        <v>6.95</v>
      </c>
      <c r="F335" s="3"/>
      <c r="G335" s="1"/>
      <c r="H335" s="5"/>
    </row>
    <row r="336" spans="1:8" ht="13.5">
      <c r="A336" s="33" t="s">
        <v>405</v>
      </c>
      <c r="B336" s="1" t="s">
        <v>29</v>
      </c>
      <c r="E336" s="32">
        <v>11.5</v>
      </c>
      <c r="F336" s="3"/>
      <c r="G336" s="1"/>
      <c r="H336" s="5"/>
    </row>
    <row r="337" spans="1:8" ht="13.5">
      <c r="A337" s="33" t="s">
        <v>406</v>
      </c>
      <c r="B337" s="1" t="s">
        <v>30</v>
      </c>
      <c r="E337" s="32">
        <v>16.1</v>
      </c>
      <c r="F337" s="4"/>
      <c r="G337" s="1"/>
      <c r="H337" s="1"/>
    </row>
    <row r="338" spans="1:8" ht="13.5">
      <c r="A338" s="33" t="s">
        <v>407</v>
      </c>
      <c r="B338" s="1" t="s">
        <v>31</v>
      </c>
      <c r="E338" s="32">
        <v>23</v>
      </c>
      <c r="F338" s="4"/>
      <c r="G338" s="1"/>
      <c r="H338" s="1"/>
    </row>
    <row r="339" spans="1:8" ht="13.5">
      <c r="A339" s="33" t="s">
        <v>408</v>
      </c>
      <c r="B339" s="1" t="s">
        <v>620</v>
      </c>
      <c r="E339" s="32">
        <v>4.1</v>
      </c>
      <c r="F339" s="4"/>
      <c r="G339" s="1"/>
      <c r="H339" s="1"/>
    </row>
    <row r="340" spans="1:8" ht="13.5">
      <c r="A340" s="9" t="s">
        <v>149</v>
      </c>
      <c r="B340" s="9" t="s">
        <v>621</v>
      </c>
      <c r="E340" s="32">
        <v>1.2</v>
      </c>
      <c r="F340" s="4"/>
      <c r="G340" s="1"/>
      <c r="H340" s="1"/>
    </row>
    <row r="341" spans="1:8" ht="13.5">
      <c r="A341" s="34" t="s">
        <v>955</v>
      </c>
      <c r="B341" s="11" t="s">
        <v>498</v>
      </c>
      <c r="E341" s="32">
        <v>1.2</v>
      </c>
      <c r="F341" s="4"/>
      <c r="G341" s="1"/>
      <c r="H341" s="1"/>
    </row>
    <row r="342" spans="1:8" ht="13.5">
      <c r="A342" s="33" t="s">
        <v>288</v>
      </c>
      <c r="B342" s="7" t="s">
        <v>375</v>
      </c>
      <c r="E342" s="32">
        <v>2</v>
      </c>
      <c r="F342" s="13"/>
      <c r="G342" s="11"/>
      <c r="H342" s="11"/>
    </row>
    <row r="343" spans="1:8" ht="13.5">
      <c r="A343" s="9" t="s">
        <v>148</v>
      </c>
      <c r="B343" s="9" t="s">
        <v>622</v>
      </c>
      <c r="E343" s="32">
        <v>3.5</v>
      </c>
      <c r="F343" s="13"/>
      <c r="G343" s="11"/>
      <c r="H343" s="11"/>
    </row>
    <row r="344" spans="1:8" ht="13.5">
      <c r="A344" s="34" t="s">
        <v>664</v>
      </c>
      <c r="B344" s="11" t="s">
        <v>666</v>
      </c>
      <c r="F344" s="13"/>
      <c r="G344" s="11"/>
      <c r="H344" s="11"/>
    </row>
    <row r="345" spans="1:8" ht="13.5">
      <c r="A345" s="34" t="s">
        <v>663</v>
      </c>
      <c r="B345" s="11" t="s">
        <v>665</v>
      </c>
      <c r="E345" s="32">
        <v>240</v>
      </c>
      <c r="F345" s="13"/>
      <c r="G345" s="11"/>
      <c r="H345" s="11"/>
    </row>
    <row r="346" spans="1:8" ht="13.5">
      <c r="A346" s="34" t="s">
        <v>732</v>
      </c>
      <c r="B346" s="11" t="s">
        <v>733</v>
      </c>
      <c r="E346" s="32">
        <v>0.4</v>
      </c>
      <c r="F346" s="13"/>
      <c r="G346" s="11"/>
      <c r="H346" s="11"/>
    </row>
    <row r="347" spans="1:8" ht="13.5">
      <c r="A347" s="34" t="s">
        <v>793</v>
      </c>
      <c r="B347" s="11" t="s">
        <v>795</v>
      </c>
      <c r="E347" s="32">
        <v>0.4</v>
      </c>
      <c r="F347" s="4"/>
      <c r="G347" s="1"/>
      <c r="H347" s="5"/>
    </row>
    <row r="348" spans="1:8" ht="13.5">
      <c r="A348" s="34" t="s">
        <v>794</v>
      </c>
      <c r="B348" s="11" t="s">
        <v>796</v>
      </c>
      <c r="E348" s="32">
        <v>0.75</v>
      </c>
      <c r="F348" s="4"/>
      <c r="G348" s="1"/>
      <c r="H348" s="5"/>
    </row>
    <row r="349" spans="1:8" ht="13.5">
      <c r="A349" s="34" t="s">
        <v>787</v>
      </c>
      <c r="B349" s="11" t="s">
        <v>790</v>
      </c>
      <c r="E349" s="32">
        <v>26</v>
      </c>
      <c r="F349" s="3"/>
      <c r="G349" s="1"/>
      <c r="H349" s="1"/>
    </row>
    <row r="350" spans="1:8" ht="13.5">
      <c r="A350" s="34" t="s">
        <v>788</v>
      </c>
      <c r="B350" s="11" t="s">
        <v>791</v>
      </c>
      <c r="E350" s="32">
        <v>34.2</v>
      </c>
      <c r="F350" s="4"/>
      <c r="G350" s="1"/>
      <c r="H350" s="5"/>
    </row>
    <row r="351" spans="1:8" ht="13.5">
      <c r="A351" s="34" t="s">
        <v>789</v>
      </c>
      <c r="B351" s="11" t="s">
        <v>792</v>
      </c>
      <c r="E351" s="32">
        <v>41.8</v>
      </c>
      <c r="F351" s="4"/>
      <c r="G351" s="1"/>
      <c r="H351" s="5"/>
    </row>
    <row r="352" spans="1:8" ht="13.5">
      <c r="A352" s="33" t="s">
        <v>289</v>
      </c>
      <c r="B352" s="1" t="s">
        <v>623</v>
      </c>
      <c r="E352" s="32">
        <v>2.6</v>
      </c>
      <c r="F352" s="4"/>
      <c r="G352" s="1"/>
      <c r="H352" s="5"/>
    </row>
    <row r="353" spans="1:8" ht="13.5">
      <c r="A353" s="33" t="s">
        <v>525</v>
      </c>
      <c r="B353" s="1" t="s">
        <v>624</v>
      </c>
      <c r="E353" s="32">
        <v>12.3</v>
      </c>
      <c r="F353" s="4"/>
      <c r="G353" s="1"/>
      <c r="H353" s="5"/>
    </row>
    <row r="354" spans="1:8" ht="13.5">
      <c r="A354" s="33" t="s">
        <v>958</v>
      </c>
      <c r="B354" s="1" t="s">
        <v>624</v>
      </c>
      <c r="E354" s="32">
        <v>13.3</v>
      </c>
      <c r="F354" s="15"/>
      <c r="G354" s="9"/>
      <c r="H354" s="9"/>
    </row>
    <row r="355" spans="1:5" ht="13.5">
      <c r="A355" s="33" t="s">
        <v>526</v>
      </c>
      <c r="B355" s="1" t="s">
        <v>32</v>
      </c>
      <c r="E355" s="32">
        <v>14.2</v>
      </c>
    </row>
    <row r="356" spans="1:8" ht="13.5">
      <c r="A356" s="33" t="s">
        <v>290</v>
      </c>
      <c r="B356" s="1" t="s">
        <v>902</v>
      </c>
      <c r="E356" s="32">
        <v>19.3</v>
      </c>
      <c r="F356" s="4"/>
      <c r="G356" s="1"/>
      <c r="H356" s="5"/>
    </row>
    <row r="357" spans="1:8" ht="13.5">
      <c r="A357" s="33" t="s">
        <v>291</v>
      </c>
      <c r="B357" s="1" t="s">
        <v>33</v>
      </c>
      <c r="E357" s="32">
        <v>7.5</v>
      </c>
      <c r="F357" s="4"/>
      <c r="G357" s="1"/>
      <c r="H357" s="5"/>
    </row>
    <row r="358" spans="1:8" ht="13.5">
      <c r="A358" s="33" t="s">
        <v>351</v>
      </c>
      <c r="B358" s="1" t="s">
        <v>34</v>
      </c>
      <c r="E358" s="32">
        <v>10.2</v>
      </c>
      <c r="F358" s="4"/>
      <c r="G358" s="1"/>
      <c r="H358" s="5"/>
    </row>
    <row r="359" spans="1:8" ht="13.5">
      <c r="A359" s="33" t="s">
        <v>292</v>
      </c>
      <c r="B359" s="1" t="s">
        <v>35</v>
      </c>
      <c r="E359" s="32">
        <v>11.7</v>
      </c>
      <c r="F359" s="15"/>
      <c r="G359" s="9"/>
      <c r="H359" s="9"/>
    </row>
    <row r="360" spans="1:8" ht="13.5">
      <c r="A360" s="33" t="s">
        <v>293</v>
      </c>
      <c r="B360" s="1" t="s">
        <v>36</v>
      </c>
      <c r="E360" s="32">
        <v>8.5</v>
      </c>
      <c r="F360" s="13"/>
      <c r="G360" s="11"/>
      <c r="H360" s="11"/>
    </row>
    <row r="361" spans="1:8" ht="13.5">
      <c r="A361" s="33" t="s">
        <v>349</v>
      </c>
      <c r="B361" s="1" t="s">
        <v>37</v>
      </c>
      <c r="E361" s="32">
        <v>12.1</v>
      </c>
      <c r="F361" s="13"/>
      <c r="G361" s="11"/>
      <c r="H361" s="11"/>
    </row>
    <row r="362" spans="1:8" ht="13.5">
      <c r="A362" s="33" t="s">
        <v>294</v>
      </c>
      <c r="B362" s="1" t="s">
        <v>38</v>
      </c>
      <c r="E362" s="32">
        <v>14.5</v>
      </c>
      <c r="F362" s="13"/>
      <c r="G362" s="11"/>
      <c r="H362" s="11"/>
    </row>
    <row r="363" spans="1:8" ht="13.5">
      <c r="A363" s="9" t="s">
        <v>145</v>
      </c>
      <c r="B363" s="9" t="s">
        <v>134</v>
      </c>
      <c r="E363" s="32">
        <v>6.4</v>
      </c>
      <c r="F363" s="13"/>
      <c r="G363" s="11"/>
      <c r="H363" s="11"/>
    </row>
    <row r="364" spans="1:8" ht="13.5">
      <c r="A364" s="9" t="s">
        <v>144</v>
      </c>
      <c r="B364" s="9" t="s">
        <v>134</v>
      </c>
      <c r="E364" s="32">
        <v>8.3</v>
      </c>
      <c r="F364" s="13"/>
      <c r="G364" s="11"/>
      <c r="H364" s="11"/>
    </row>
    <row r="365" spans="1:8" ht="13.5">
      <c r="A365" s="9" t="s">
        <v>143</v>
      </c>
      <c r="B365" s="9" t="s">
        <v>134</v>
      </c>
      <c r="E365" s="32">
        <v>10.2</v>
      </c>
      <c r="F365" s="13"/>
      <c r="G365" s="11"/>
      <c r="H365" s="11"/>
    </row>
    <row r="366" spans="1:8" ht="13.5">
      <c r="A366" s="9" t="s">
        <v>142</v>
      </c>
      <c r="B366" s="9" t="s">
        <v>134</v>
      </c>
      <c r="E366" s="32">
        <v>14.5</v>
      </c>
      <c r="F366" s="13"/>
      <c r="G366" s="11"/>
      <c r="H366" s="11"/>
    </row>
    <row r="367" spans="1:8" ht="13.5">
      <c r="A367" s="33" t="s">
        <v>527</v>
      </c>
      <c r="B367" s="1" t="s">
        <v>415</v>
      </c>
      <c r="E367" s="32">
        <v>3</v>
      </c>
      <c r="F367" s="13"/>
      <c r="G367" s="11"/>
      <c r="H367" s="11"/>
    </row>
    <row r="368" spans="1:8" ht="13.5">
      <c r="A368" s="35" t="s">
        <v>528</v>
      </c>
      <c r="B368" s="2" t="s">
        <v>39</v>
      </c>
      <c r="E368" s="32">
        <v>2.73</v>
      </c>
      <c r="F368" s="4"/>
      <c r="G368" s="1"/>
      <c r="H368" s="5"/>
    </row>
    <row r="369" spans="1:8" ht="13.5">
      <c r="A369" s="35" t="s">
        <v>529</v>
      </c>
      <c r="B369" s="2" t="s">
        <v>40</v>
      </c>
      <c r="E369" s="32">
        <v>4.1</v>
      </c>
      <c r="F369" s="3"/>
      <c r="G369" s="1"/>
      <c r="H369" s="1"/>
    </row>
    <row r="370" spans="1:8" ht="13.5">
      <c r="A370" s="33" t="s">
        <v>530</v>
      </c>
      <c r="B370" s="1" t="s">
        <v>625</v>
      </c>
      <c r="E370" s="32">
        <v>13</v>
      </c>
      <c r="F370" s="3"/>
      <c r="G370" s="1"/>
      <c r="H370" s="1"/>
    </row>
    <row r="371" spans="1:8" ht="13.5">
      <c r="A371" s="35" t="s">
        <v>531</v>
      </c>
      <c r="B371" s="2" t="s">
        <v>41</v>
      </c>
      <c r="E371" s="32">
        <v>5.46</v>
      </c>
      <c r="F371" s="3"/>
      <c r="G371" s="1"/>
      <c r="H371" s="1"/>
    </row>
    <row r="372" spans="1:8" ht="13.5">
      <c r="A372" s="35" t="s">
        <v>532</v>
      </c>
      <c r="B372" s="2" t="s">
        <v>42</v>
      </c>
      <c r="E372" s="32">
        <v>6.83</v>
      </c>
      <c r="F372" s="3"/>
      <c r="G372" s="1"/>
      <c r="H372" s="1"/>
    </row>
    <row r="373" spans="1:8" ht="13.5">
      <c r="A373" s="33" t="s">
        <v>533</v>
      </c>
      <c r="B373" s="1" t="s">
        <v>626</v>
      </c>
      <c r="E373" s="32">
        <v>0.7</v>
      </c>
      <c r="F373" s="3"/>
      <c r="G373" s="1"/>
      <c r="H373" s="1"/>
    </row>
    <row r="374" spans="1:8" ht="13.5">
      <c r="A374" s="33" t="s">
        <v>400</v>
      </c>
      <c r="B374" s="1" t="s">
        <v>627</v>
      </c>
      <c r="E374" s="32">
        <v>0.7</v>
      </c>
      <c r="F374" s="3"/>
      <c r="G374" s="1"/>
      <c r="H374" s="1"/>
    </row>
    <row r="375" spans="1:8" ht="13.5">
      <c r="A375" s="35" t="s">
        <v>534</v>
      </c>
      <c r="B375" s="2" t="s">
        <v>43</v>
      </c>
      <c r="E375" s="32">
        <v>8.19</v>
      </c>
      <c r="F375" s="3"/>
      <c r="G375" s="1"/>
      <c r="H375" s="1"/>
    </row>
    <row r="376" spans="1:8" ht="13.5">
      <c r="A376" s="35" t="s">
        <v>535</v>
      </c>
      <c r="B376" s="2" t="s">
        <v>44</v>
      </c>
      <c r="E376" s="32">
        <v>9.56</v>
      </c>
      <c r="F376" s="3"/>
      <c r="G376" s="1"/>
      <c r="H376" s="1"/>
    </row>
    <row r="377" spans="1:8" ht="13.5">
      <c r="A377" s="33" t="s">
        <v>536</v>
      </c>
      <c r="B377" s="1" t="s">
        <v>628</v>
      </c>
      <c r="E377" s="32">
        <v>1.12</v>
      </c>
      <c r="F377" s="3"/>
      <c r="G377" s="1"/>
      <c r="H377" s="1"/>
    </row>
    <row r="378" spans="1:8" ht="13.5">
      <c r="A378" s="33" t="s">
        <v>401</v>
      </c>
      <c r="B378" s="1" t="s">
        <v>629</v>
      </c>
      <c r="E378" s="32">
        <v>1.12</v>
      </c>
      <c r="F378" s="3"/>
      <c r="G378" s="1"/>
      <c r="H378" s="1"/>
    </row>
    <row r="379" spans="1:8" ht="13.5">
      <c r="A379" s="35" t="s">
        <v>537</v>
      </c>
      <c r="B379" s="2" t="s">
        <v>45</v>
      </c>
      <c r="E379" s="32">
        <v>10.92</v>
      </c>
      <c r="F379" s="3"/>
      <c r="G379" s="1"/>
      <c r="H379" s="1"/>
    </row>
    <row r="380" spans="1:8" ht="13.5">
      <c r="A380" s="35" t="s">
        <v>538</v>
      </c>
      <c r="B380" s="2" t="s">
        <v>46</v>
      </c>
      <c r="E380" s="32">
        <v>12.29</v>
      </c>
      <c r="F380" s="3"/>
      <c r="G380" s="1"/>
      <c r="H380" s="1"/>
    </row>
    <row r="381" spans="1:8" ht="13.5">
      <c r="A381" s="33" t="s">
        <v>539</v>
      </c>
      <c r="B381" s="1" t="s">
        <v>373</v>
      </c>
      <c r="E381" s="32">
        <v>14.4</v>
      </c>
      <c r="F381" s="3"/>
      <c r="G381" s="1"/>
      <c r="H381" s="1"/>
    </row>
    <row r="382" spans="1:8" ht="13.5">
      <c r="A382" s="35" t="s">
        <v>540</v>
      </c>
      <c r="B382" s="2" t="s">
        <v>47</v>
      </c>
      <c r="E382" s="32">
        <v>13.65</v>
      </c>
      <c r="F382" s="3"/>
      <c r="G382" s="1"/>
      <c r="H382" s="1"/>
    </row>
    <row r="383" spans="1:8" ht="13.5">
      <c r="A383" s="35" t="s">
        <v>541</v>
      </c>
      <c r="B383" s="2" t="s">
        <v>48</v>
      </c>
      <c r="E383" s="32">
        <v>15.02</v>
      </c>
      <c r="F383" s="3"/>
      <c r="G383" s="1"/>
      <c r="H383" s="1"/>
    </row>
    <row r="384" spans="1:8" ht="13.5">
      <c r="A384" s="35" t="s">
        <v>542</v>
      </c>
      <c r="B384" s="2" t="s">
        <v>49</v>
      </c>
      <c r="E384" s="32">
        <v>16.38</v>
      </c>
      <c r="F384" s="3"/>
      <c r="G384" s="1"/>
      <c r="H384" s="1"/>
    </row>
    <row r="385" spans="1:8" ht="13.5">
      <c r="A385" s="33" t="s">
        <v>543</v>
      </c>
      <c r="B385" s="1" t="s">
        <v>367</v>
      </c>
      <c r="E385" s="32">
        <v>8.5</v>
      </c>
      <c r="F385" s="3"/>
      <c r="G385" s="1"/>
      <c r="H385" s="1"/>
    </row>
    <row r="386" spans="1:8" ht="13.5">
      <c r="A386" s="33" t="s">
        <v>544</v>
      </c>
      <c r="B386" s="1" t="s">
        <v>373</v>
      </c>
      <c r="E386" s="32">
        <v>28</v>
      </c>
      <c r="F386" s="3"/>
      <c r="G386" s="1"/>
      <c r="H386" s="8"/>
    </row>
    <row r="387" spans="1:8" ht="13.5">
      <c r="A387" s="33" t="s">
        <v>295</v>
      </c>
      <c r="B387" s="1" t="s">
        <v>630</v>
      </c>
      <c r="E387" s="32">
        <v>0.85</v>
      </c>
      <c r="F387" s="4"/>
      <c r="G387" s="1"/>
      <c r="H387" s="1"/>
    </row>
    <row r="388" spans="1:8" ht="13.5">
      <c r="A388" s="33" t="s">
        <v>296</v>
      </c>
      <c r="B388" s="1" t="s">
        <v>631</v>
      </c>
      <c r="E388" s="32">
        <v>0.6</v>
      </c>
      <c r="F388" s="3"/>
      <c r="G388" s="1"/>
      <c r="H388" s="5"/>
    </row>
    <row r="389" spans="1:8" ht="13.5">
      <c r="A389" s="1" t="s">
        <v>297</v>
      </c>
      <c r="B389" s="1" t="s">
        <v>298</v>
      </c>
      <c r="F389" s="3"/>
      <c r="G389" s="1"/>
      <c r="H389" s="5"/>
    </row>
    <row r="390" spans="1:8" ht="13.5">
      <c r="A390" s="9" t="s">
        <v>132</v>
      </c>
      <c r="B390" s="9" t="s">
        <v>114</v>
      </c>
      <c r="E390" s="32">
        <v>0.77</v>
      </c>
      <c r="F390" s="3"/>
      <c r="G390" s="1"/>
      <c r="H390" s="5"/>
    </row>
    <row r="391" spans="1:8" ht="13.5">
      <c r="A391" s="34" t="s">
        <v>226</v>
      </c>
      <c r="B391" s="9" t="s">
        <v>566</v>
      </c>
      <c r="E391" s="32">
        <v>0.77</v>
      </c>
      <c r="F391" s="3"/>
      <c r="G391" s="1"/>
      <c r="H391" s="5"/>
    </row>
    <row r="392" spans="1:8" ht="13.5">
      <c r="A392" s="34" t="s">
        <v>227</v>
      </c>
      <c r="B392" s="9" t="s">
        <v>567</v>
      </c>
      <c r="E392" s="32">
        <v>0.77</v>
      </c>
      <c r="F392" s="3"/>
      <c r="G392" s="1"/>
      <c r="H392" s="5"/>
    </row>
    <row r="393" spans="1:8" ht="13.5">
      <c r="A393" s="34" t="s">
        <v>830</v>
      </c>
      <c r="B393" s="11" t="s">
        <v>662</v>
      </c>
      <c r="E393" s="32">
        <v>8.8</v>
      </c>
      <c r="F393" s="3"/>
      <c r="G393" s="1"/>
      <c r="H393" s="5"/>
    </row>
    <row r="394" spans="1:8" ht="13.5">
      <c r="A394" s="34" t="s">
        <v>660</v>
      </c>
      <c r="B394" s="11" t="s">
        <v>661</v>
      </c>
      <c r="E394" s="32">
        <v>39</v>
      </c>
      <c r="F394" s="3"/>
      <c r="G394" s="1"/>
      <c r="H394" s="5"/>
    </row>
    <row r="395" spans="1:8" ht="13.5">
      <c r="A395" s="33" t="s">
        <v>545</v>
      </c>
      <c r="B395" s="1" t="s">
        <v>972</v>
      </c>
      <c r="E395" s="32">
        <v>4</v>
      </c>
      <c r="F395" s="3"/>
      <c r="G395" s="1"/>
      <c r="H395" s="5"/>
    </row>
    <row r="396" spans="1:8" ht="13.5">
      <c r="A396" s="33" t="s">
        <v>546</v>
      </c>
      <c r="B396" s="1" t="s">
        <v>973</v>
      </c>
      <c r="E396" s="32">
        <v>6</v>
      </c>
      <c r="F396" s="3"/>
      <c r="G396" s="1"/>
      <c r="H396" s="5"/>
    </row>
    <row r="397" spans="1:8" ht="13.5">
      <c r="A397" s="33" t="s">
        <v>547</v>
      </c>
      <c r="B397" s="1" t="s">
        <v>974</v>
      </c>
      <c r="E397" s="32">
        <v>7</v>
      </c>
      <c r="F397" s="3"/>
      <c r="G397" s="1"/>
      <c r="H397" s="5"/>
    </row>
    <row r="398" spans="1:8" ht="13.5">
      <c r="A398" s="34" t="s">
        <v>667</v>
      </c>
      <c r="B398" s="11" t="s">
        <v>1020</v>
      </c>
      <c r="E398" s="32">
        <v>7.2</v>
      </c>
      <c r="F398" s="3"/>
      <c r="G398" s="1"/>
      <c r="H398" s="5"/>
    </row>
    <row r="399" spans="1:8" ht="13.5">
      <c r="A399" s="34" t="s">
        <v>668</v>
      </c>
      <c r="B399" s="11" t="s">
        <v>1019</v>
      </c>
      <c r="E399" s="32">
        <v>0.72</v>
      </c>
      <c r="F399" s="3"/>
      <c r="G399" s="1"/>
      <c r="H399" s="5"/>
    </row>
    <row r="400" spans="1:8" ht="13.5">
      <c r="A400" s="33" t="s">
        <v>548</v>
      </c>
      <c r="B400" s="1" t="s">
        <v>975</v>
      </c>
      <c r="E400" s="32">
        <v>8</v>
      </c>
      <c r="F400" s="3"/>
      <c r="G400" s="1"/>
      <c r="H400" s="5"/>
    </row>
    <row r="401" spans="1:8" ht="13.5">
      <c r="A401" s="33" t="s">
        <v>549</v>
      </c>
      <c r="B401" s="1" t="s">
        <v>976</v>
      </c>
      <c r="E401" s="32">
        <v>10</v>
      </c>
      <c r="F401" s="3"/>
      <c r="G401" s="1"/>
      <c r="H401" s="5"/>
    </row>
    <row r="402" spans="1:8" ht="13.5">
      <c r="A402" s="33" t="s">
        <v>550</v>
      </c>
      <c r="B402" s="1" t="s">
        <v>977</v>
      </c>
      <c r="E402" s="32">
        <v>12</v>
      </c>
      <c r="F402" s="3"/>
      <c r="G402" s="1"/>
      <c r="H402" s="5"/>
    </row>
    <row r="403" spans="1:8" ht="13.5">
      <c r="A403" s="33" t="s">
        <v>551</v>
      </c>
      <c r="B403" s="1" t="s">
        <v>978</v>
      </c>
      <c r="E403" s="32">
        <v>12</v>
      </c>
      <c r="F403" s="3"/>
      <c r="G403" s="1"/>
      <c r="H403" s="1"/>
    </row>
    <row r="404" spans="1:8" ht="13.5">
      <c r="A404" s="33" t="s">
        <v>552</v>
      </c>
      <c r="B404" s="1" t="s">
        <v>979</v>
      </c>
      <c r="E404" s="32">
        <v>14</v>
      </c>
      <c r="F404" s="3"/>
      <c r="G404" s="1"/>
      <c r="H404" s="1"/>
    </row>
    <row r="405" spans="1:8" ht="13.5">
      <c r="A405" s="33" t="s">
        <v>553</v>
      </c>
      <c r="B405" s="1" t="s">
        <v>980</v>
      </c>
      <c r="E405" s="32">
        <v>17</v>
      </c>
      <c r="F405" s="3"/>
      <c r="G405" s="1"/>
      <c r="H405" s="1"/>
    </row>
    <row r="406" spans="1:8" ht="13.5">
      <c r="A406" s="33" t="s">
        <v>554</v>
      </c>
      <c r="B406" s="1" t="s">
        <v>981</v>
      </c>
      <c r="E406" s="32">
        <v>0.5</v>
      </c>
      <c r="F406" s="4"/>
      <c r="G406" s="1"/>
      <c r="H406" s="5"/>
    </row>
    <row r="407" spans="1:8" ht="13.5">
      <c r="A407" s="33" t="s">
        <v>299</v>
      </c>
      <c r="B407" s="1" t="s">
        <v>632</v>
      </c>
      <c r="F407" s="4"/>
      <c r="G407" s="1"/>
      <c r="H407" s="5"/>
    </row>
    <row r="408" spans="1:8" ht="13.5">
      <c r="A408" s="33" t="s">
        <v>555</v>
      </c>
      <c r="B408" s="1" t="s">
        <v>633</v>
      </c>
      <c r="E408" s="32">
        <v>6.4</v>
      </c>
      <c r="F408" s="4"/>
      <c r="G408" s="1"/>
      <c r="H408" s="5"/>
    </row>
    <row r="409" spans="1:8" ht="13.5">
      <c r="A409" s="33" t="s">
        <v>300</v>
      </c>
      <c r="B409" s="1" t="s">
        <v>398</v>
      </c>
      <c r="E409" s="32">
        <v>12.6</v>
      </c>
      <c r="F409" s="4"/>
      <c r="G409" s="1"/>
      <c r="H409" s="5"/>
    </row>
    <row r="410" spans="1:8" ht="13.5">
      <c r="A410" s="33" t="s">
        <v>409</v>
      </c>
      <c r="B410" s="1" t="s">
        <v>398</v>
      </c>
      <c r="E410" s="32">
        <v>19</v>
      </c>
      <c r="F410" s="4"/>
      <c r="G410" s="1"/>
      <c r="H410" s="5"/>
    </row>
    <row r="411" spans="1:8" ht="13.5">
      <c r="A411" s="33" t="s">
        <v>410</v>
      </c>
      <c r="B411" s="1" t="s">
        <v>399</v>
      </c>
      <c r="E411" s="32">
        <v>3.6</v>
      </c>
      <c r="F411" s="4"/>
      <c r="G411" s="1"/>
      <c r="H411" s="5"/>
    </row>
    <row r="412" spans="1:8" ht="13.5">
      <c r="A412" s="33" t="s">
        <v>411</v>
      </c>
      <c r="B412" s="1" t="s">
        <v>399</v>
      </c>
      <c r="E412" s="32">
        <v>4.4</v>
      </c>
      <c r="F412" s="4"/>
      <c r="G412" s="1"/>
      <c r="H412" s="5"/>
    </row>
    <row r="413" spans="1:8" ht="13.5">
      <c r="A413" s="34" t="s">
        <v>650</v>
      </c>
      <c r="B413" s="11" t="s">
        <v>651</v>
      </c>
      <c r="E413" s="32">
        <v>2.5</v>
      </c>
      <c r="F413" s="4"/>
      <c r="G413" s="1"/>
      <c r="H413" s="5"/>
    </row>
    <row r="414" spans="1:8" ht="13.5">
      <c r="A414" s="34" t="s">
        <v>644</v>
      </c>
      <c r="B414" s="11" t="s">
        <v>645</v>
      </c>
      <c r="E414" s="32">
        <v>13.1</v>
      </c>
      <c r="F414" s="17"/>
      <c r="G414" s="9"/>
      <c r="H414" s="5"/>
    </row>
    <row r="415" spans="1:8" ht="13.5">
      <c r="A415" s="34" t="s">
        <v>646</v>
      </c>
      <c r="B415" s="11" t="s">
        <v>647</v>
      </c>
      <c r="E415" s="32">
        <v>2.9</v>
      </c>
      <c r="F415" s="17"/>
      <c r="G415" s="9"/>
      <c r="H415" s="5"/>
    </row>
    <row r="416" spans="1:8" ht="13.5">
      <c r="A416" s="11" t="s">
        <v>738</v>
      </c>
      <c r="B416" s="11" t="s">
        <v>740</v>
      </c>
      <c r="E416" s="32">
        <v>9.7</v>
      </c>
      <c r="F416" s="17"/>
      <c r="G416" s="9"/>
      <c r="H416" s="5"/>
    </row>
    <row r="417" spans="1:8" ht="13.5">
      <c r="A417" s="11" t="s">
        <v>744</v>
      </c>
      <c r="B417" s="11" t="s">
        <v>745</v>
      </c>
      <c r="E417" s="32">
        <v>17.9</v>
      </c>
      <c r="F417" s="17"/>
      <c r="G417" s="9"/>
      <c r="H417" s="5"/>
    </row>
    <row r="418" spans="1:8" ht="13.5">
      <c r="A418" s="11" t="s">
        <v>739</v>
      </c>
      <c r="B418" s="11" t="s">
        <v>741</v>
      </c>
      <c r="E418" s="32">
        <v>14.2</v>
      </c>
      <c r="F418" s="4"/>
      <c r="G418" s="1"/>
      <c r="H418" s="5"/>
    </row>
    <row r="419" spans="1:8" ht="13.5">
      <c r="A419" s="11" t="s">
        <v>746</v>
      </c>
      <c r="B419" s="11" t="s">
        <v>747</v>
      </c>
      <c r="E419" s="32">
        <v>13.5</v>
      </c>
      <c r="F419" s="4"/>
      <c r="G419" s="1"/>
      <c r="H419" s="5"/>
    </row>
    <row r="420" spans="1:8" ht="13.5">
      <c r="A420" s="33" t="s">
        <v>378</v>
      </c>
      <c r="B420" s="1" t="s">
        <v>368</v>
      </c>
      <c r="E420" s="32">
        <v>13.5</v>
      </c>
      <c r="F420" s="4"/>
      <c r="G420" s="1"/>
      <c r="H420" s="1"/>
    </row>
    <row r="421" spans="1:6" ht="13.5">
      <c r="A421" s="33" t="s">
        <v>379</v>
      </c>
      <c r="B421" s="1" t="s">
        <v>362</v>
      </c>
      <c r="E421" s="32">
        <v>4</v>
      </c>
      <c r="F421" s="6"/>
    </row>
    <row r="422" spans="1:6" ht="13.5">
      <c r="A422" s="33" t="s">
        <v>380</v>
      </c>
      <c r="B422" s="1" t="s">
        <v>363</v>
      </c>
      <c r="E422" s="32">
        <v>5</v>
      </c>
      <c r="F422" s="6"/>
    </row>
    <row r="423" spans="1:8" ht="13.5">
      <c r="A423" s="33" t="s">
        <v>381</v>
      </c>
      <c r="B423" s="1" t="s">
        <v>369</v>
      </c>
      <c r="E423" s="32">
        <v>3.25</v>
      </c>
      <c r="F423" s="4"/>
      <c r="G423" s="1"/>
      <c r="H423" s="1"/>
    </row>
    <row r="424" spans="1:6" ht="13.5">
      <c r="A424" s="33" t="s">
        <v>301</v>
      </c>
      <c r="B424" s="1" t="s">
        <v>374</v>
      </c>
      <c r="E424" s="32">
        <v>12</v>
      </c>
      <c r="F424" s="6"/>
    </row>
    <row r="425" spans="1:6" ht="13.5">
      <c r="A425" s="33" t="s">
        <v>302</v>
      </c>
      <c r="B425" s="1" t="s">
        <v>50</v>
      </c>
      <c r="E425" s="32">
        <v>7</v>
      </c>
      <c r="F425" s="6"/>
    </row>
    <row r="426" spans="1:8" ht="13.5">
      <c r="A426" s="33" t="s">
        <v>359</v>
      </c>
      <c r="B426" s="1" t="s">
        <v>51</v>
      </c>
      <c r="E426" s="32">
        <v>4.2</v>
      </c>
      <c r="F426" s="4"/>
      <c r="G426" s="1"/>
      <c r="H426" s="5"/>
    </row>
    <row r="427" spans="1:8" ht="13.5">
      <c r="A427" s="33" t="s">
        <v>355</v>
      </c>
      <c r="B427" s="1" t="s">
        <v>52</v>
      </c>
      <c r="E427" s="32">
        <v>9.1</v>
      </c>
      <c r="F427" s="4"/>
      <c r="G427" s="1"/>
      <c r="H427" s="5"/>
    </row>
    <row r="428" spans="1:6" ht="13.5">
      <c r="A428" s="33" t="s">
        <v>354</v>
      </c>
      <c r="B428" s="1" t="s">
        <v>53</v>
      </c>
      <c r="E428" s="32">
        <v>9.1</v>
      </c>
      <c r="F428" s="6"/>
    </row>
    <row r="429" spans="1:6" ht="13.5">
      <c r="A429" s="33" t="s">
        <v>358</v>
      </c>
      <c r="B429" s="1" t="s">
        <v>54</v>
      </c>
      <c r="E429" s="32">
        <v>5.3</v>
      </c>
      <c r="F429" s="6"/>
    </row>
    <row r="430" spans="1:8" ht="13.5">
      <c r="A430" s="33" t="s">
        <v>353</v>
      </c>
      <c r="B430" s="1" t="s">
        <v>55</v>
      </c>
      <c r="E430" s="32">
        <v>11.3</v>
      </c>
      <c r="F430" s="4"/>
      <c r="G430" s="1"/>
      <c r="H430" s="5"/>
    </row>
    <row r="431" spans="1:8" ht="13.5">
      <c r="A431" s="33" t="s">
        <v>357</v>
      </c>
      <c r="B431" s="1" t="s">
        <v>56</v>
      </c>
      <c r="E431" s="32">
        <v>6.4</v>
      </c>
      <c r="F431" s="4"/>
      <c r="G431" s="1"/>
      <c r="H431" s="5"/>
    </row>
    <row r="432" spans="1:6" ht="13.5">
      <c r="A432" s="33" t="s">
        <v>352</v>
      </c>
      <c r="B432" s="1" t="s">
        <v>53</v>
      </c>
      <c r="E432" s="32">
        <v>13.6</v>
      </c>
      <c r="F432" s="6"/>
    </row>
    <row r="433" spans="1:6" ht="13.5">
      <c r="A433" s="33" t="s">
        <v>356</v>
      </c>
      <c r="B433" s="1" t="s">
        <v>57</v>
      </c>
      <c r="E433" s="32">
        <v>7.5</v>
      </c>
      <c r="F433" s="6"/>
    </row>
    <row r="434" spans="1:8" ht="13.5">
      <c r="A434" s="33" t="s">
        <v>303</v>
      </c>
      <c r="B434" s="1" t="s">
        <v>58</v>
      </c>
      <c r="E434" s="32">
        <v>17.6</v>
      </c>
      <c r="F434" s="4"/>
      <c r="G434" s="1"/>
      <c r="H434" s="5"/>
    </row>
    <row r="435" spans="1:6" ht="13.5">
      <c r="A435" s="33" t="s">
        <v>360</v>
      </c>
      <c r="B435" s="1" t="s">
        <v>59</v>
      </c>
      <c r="E435" s="32">
        <v>15</v>
      </c>
      <c r="F435" s="6"/>
    </row>
    <row r="436" spans="1:6" ht="13.5">
      <c r="A436" s="1" t="s">
        <v>556</v>
      </c>
      <c r="B436" s="1" t="s">
        <v>634</v>
      </c>
      <c r="E436" s="32">
        <v>1.4</v>
      </c>
      <c r="F436" s="6"/>
    </row>
    <row r="437" spans="1:6" ht="13.5">
      <c r="A437" s="1" t="s">
        <v>557</v>
      </c>
      <c r="B437" s="1" t="s">
        <v>635</v>
      </c>
      <c r="E437" s="32">
        <v>58</v>
      </c>
      <c r="F437" s="6"/>
    </row>
    <row r="438" spans="1:8" ht="13.5">
      <c r="A438" s="1" t="s">
        <v>558</v>
      </c>
      <c r="B438" s="1" t="s">
        <v>636</v>
      </c>
      <c r="E438" s="32">
        <v>8</v>
      </c>
      <c r="F438" s="4"/>
      <c r="G438" s="1"/>
      <c r="H438" s="5"/>
    </row>
    <row r="439" spans="1:8" ht="13.5">
      <c r="A439" s="1" t="s">
        <v>559</v>
      </c>
      <c r="B439" s="1" t="s">
        <v>637</v>
      </c>
      <c r="E439" s="32">
        <v>60</v>
      </c>
      <c r="F439" s="4"/>
      <c r="G439" s="1"/>
      <c r="H439" s="5"/>
    </row>
    <row r="440" spans="1:8" ht="13.5">
      <c r="A440" s="11" t="s">
        <v>749</v>
      </c>
      <c r="B440" s="11" t="s">
        <v>748</v>
      </c>
      <c r="E440" s="32">
        <v>76</v>
      </c>
      <c r="F440" s="4"/>
      <c r="G440" s="1"/>
      <c r="H440" s="5"/>
    </row>
    <row r="441" spans="1:8" ht="13.5">
      <c r="A441" s="11" t="s">
        <v>750</v>
      </c>
      <c r="B441" s="11" t="s">
        <v>751</v>
      </c>
      <c r="F441" s="4"/>
      <c r="G441" s="1"/>
      <c r="H441" s="5"/>
    </row>
    <row r="442" spans="1:8" ht="13.5">
      <c r="A442" s="11" t="s">
        <v>648</v>
      </c>
      <c r="B442" s="11" t="s">
        <v>649</v>
      </c>
      <c r="E442" s="32">
        <v>3.5</v>
      </c>
      <c r="F442" s="4"/>
      <c r="G442" s="1"/>
      <c r="H442" s="5"/>
    </row>
    <row r="443" spans="1:8" ht="13.5">
      <c r="A443" s="1" t="s">
        <v>395</v>
      </c>
      <c r="B443" s="1" t="s">
        <v>396</v>
      </c>
      <c r="E443" s="32">
        <v>2</v>
      </c>
      <c r="F443" s="16"/>
      <c r="G443" s="9"/>
      <c r="H443" s="5"/>
    </row>
    <row r="444" spans="1:8" ht="13.5">
      <c r="A444" s="33" t="s">
        <v>560</v>
      </c>
      <c r="B444" s="1" t="s">
        <v>638</v>
      </c>
      <c r="E444" s="32">
        <v>2</v>
      </c>
      <c r="F444" s="10"/>
      <c r="G444" s="9"/>
      <c r="H444" s="5"/>
    </row>
    <row r="445" spans="1:8" ht="13.5">
      <c r="A445" s="33" t="s">
        <v>561</v>
      </c>
      <c r="B445" s="1" t="s">
        <v>638</v>
      </c>
      <c r="E445" s="32">
        <v>2</v>
      </c>
      <c r="F445" s="10"/>
      <c r="G445" s="9"/>
      <c r="H445" s="5"/>
    </row>
    <row r="446" spans="1:8" ht="13.5">
      <c r="A446" s="33" t="s">
        <v>562</v>
      </c>
      <c r="B446" s="1" t="s">
        <v>638</v>
      </c>
      <c r="E446" s="32">
        <v>2</v>
      </c>
      <c r="F446" s="13"/>
      <c r="G446" s="11"/>
      <c r="H446" s="11"/>
    </row>
    <row r="447" spans="1:8" ht="13.5">
      <c r="A447" s="34" t="s">
        <v>653</v>
      </c>
      <c r="B447" s="11" t="s">
        <v>654</v>
      </c>
      <c r="E447" s="32">
        <v>2.5</v>
      </c>
      <c r="F447" s="13"/>
      <c r="G447" s="11"/>
      <c r="H447" s="11"/>
    </row>
    <row r="448" spans="1:8" ht="13.5">
      <c r="A448" s="34" t="s">
        <v>652</v>
      </c>
      <c r="B448" s="11" t="s">
        <v>654</v>
      </c>
      <c r="E448" s="32">
        <v>1.8</v>
      </c>
      <c r="F448" s="13"/>
      <c r="G448" s="11"/>
      <c r="H448" s="11"/>
    </row>
    <row r="449" spans="1:8" ht="13.5">
      <c r="A449" s="34" t="s">
        <v>126</v>
      </c>
      <c r="B449" s="9" t="s">
        <v>639</v>
      </c>
      <c r="E449" s="32">
        <v>0.93</v>
      </c>
      <c r="F449" s="3"/>
      <c r="G449" s="1"/>
      <c r="H449" s="1"/>
    </row>
    <row r="450" spans="1:8" ht="13.5">
      <c r="A450" s="34" t="s">
        <v>127</v>
      </c>
      <c r="B450" s="9" t="s">
        <v>112</v>
      </c>
      <c r="E450" s="32">
        <v>10.1</v>
      </c>
      <c r="F450" s="3"/>
      <c r="G450" s="1"/>
      <c r="H450" s="1"/>
    </row>
    <row r="451" spans="1:8" ht="13.5">
      <c r="A451" s="34" t="s">
        <v>1082</v>
      </c>
      <c r="B451" s="9" t="s">
        <v>1083</v>
      </c>
      <c r="E451" s="32">
        <v>9</v>
      </c>
      <c r="F451" s="3"/>
      <c r="G451" s="1"/>
      <c r="H451" s="1"/>
    </row>
    <row r="452" spans="1:8" ht="13.5">
      <c r="A452" s="34" t="s">
        <v>775</v>
      </c>
      <c r="B452" s="9" t="s">
        <v>997</v>
      </c>
      <c r="E452" s="32">
        <v>11</v>
      </c>
      <c r="F452" s="3"/>
      <c r="G452" s="1"/>
      <c r="H452" s="1"/>
    </row>
    <row r="453" spans="1:8" ht="13.5">
      <c r="A453" s="34" t="s">
        <v>124</v>
      </c>
      <c r="B453" s="9" t="s">
        <v>998</v>
      </c>
      <c r="E453" s="32">
        <v>13</v>
      </c>
      <c r="F453" s="13"/>
      <c r="G453" s="11"/>
      <c r="H453" s="11"/>
    </row>
    <row r="454" spans="1:8" ht="13.5">
      <c r="A454" s="34" t="s">
        <v>121</v>
      </c>
      <c r="B454" s="9" t="s">
        <v>110</v>
      </c>
      <c r="F454" s="13"/>
      <c r="G454" s="11"/>
      <c r="H454" s="11"/>
    </row>
    <row r="455" spans="1:8" ht="13.5">
      <c r="A455" s="34" t="s">
        <v>116</v>
      </c>
      <c r="B455" s="9" t="s">
        <v>109</v>
      </c>
      <c r="F455" s="3"/>
      <c r="G455" s="1"/>
      <c r="H455" s="1"/>
    </row>
    <row r="456" spans="1:8" ht="13.5">
      <c r="A456" s="34" t="s">
        <v>120</v>
      </c>
      <c r="B456" s="9" t="s">
        <v>110</v>
      </c>
      <c r="F456" s="3"/>
      <c r="G456" s="1"/>
      <c r="H456" s="1"/>
    </row>
    <row r="457" spans="1:8" ht="13.5">
      <c r="A457" s="34" t="s">
        <v>115</v>
      </c>
      <c r="B457" s="9" t="s">
        <v>109</v>
      </c>
      <c r="F457" s="3"/>
      <c r="G457" s="1"/>
      <c r="H457" s="1"/>
    </row>
    <row r="458" spans="1:8" ht="13.5">
      <c r="A458" s="34" t="s">
        <v>119</v>
      </c>
      <c r="B458" s="9" t="s">
        <v>110</v>
      </c>
      <c r="F458" s="3"/>
      <c r="G458" s="1"/>
      <c r="H458" s="1"/>
    </row>
    <row r="459" spans="1:8" ht="13.5">
      <c r="A459" s="34" t="s">
        <v>237</v>
      </c>
      <c r="B459" s="9" t="s">
        <v>109</v>
      </c>
      <c r="F459" s="3"/>
      <c r="G459" s="1"/>
      <c r="H459" s="1"/>
    </row>
    <row r="460" spans="1:8" ht="13.5">
      <c r="A460" s="34" t="s">
        <v>123</v>
      </c>
      <c r="B460" s="9" t="s">
        <v>110</v>
      </c>
      <c r="E460" s="32" t="s">
        <v>346</v>
      </c>
      <c r="F460" s="3"/>
      <c r="G460" s="1"/>
      <c r="H460" s="1"/>
    </row>
    <row r="461" spans="1:8" ht="13.5">
      <c r="A461" s="34" t="s">
        <v>118</v>
      </c>
      <c r="B461" s="9" t="s">
        <v>109</v>
      </c>
      <c r="F461" s="3"/>
      <c r="G461" s="1"/>
      <c r="H461" s="1"/>
    </row>
    <row r="462" spans="1:8" ht="13.5">
      <c r="A462" s="34" t="s">
        <v>122</v>
      </c>
      <c r="B462" s="9" t="s">
        <v>110</v>
      </c>
      <c r="E462" s="32" t="s">
        <v>346</v>
      </c>
      <c r="F462" s="4"/>
      <c r="G462" s="1"/>
      <c r="H462" s="5"/>
    </row>
    <row r="463" spans="1:8" ht="13.5">
      <c r="A463" s="34" t="s">
        <v>117</v>
      </c>
      <c r="B463" s="9" t="s">
        <v>109</v>
      </c>
      <c r="F463" s="3"/>
      <c r="G463" s="1"/>
      <c r="H463" s="1"/>
    </row>
    <row r="464" spans="1:8" ht="13.5">
      <c r="A464" s="34" t="s">
        <v>223</v>
      </c>
      <c r="B464" s="9" t="s">
        <v>898</v>
      </c>
      <c r="E464" s="32">
        <v>2.1</v>
      </c>
      <c r="F464" s="4"/>
      <c r="G464" s="1"/>
      <c r="H464" s="5"/>
    </row>
    <row r="465" spans="1:8" ht="13.5">
      <c r="A465" s="34" t="s">
        <v>222</v>
      </c>
      <c r="B465" s="9" t="s">
        <v>899</v>
      </c>
      <c r="E465" s="32">
        <v>1.6</v>
      </c>
      <c r="F465" s="4"/>
      <c r="G465" s="1"/>
      <c r="H465" s="5"/>
    </row>
    <row r="466" spans="1:8" ht="13.5">
      <c r="A466" s="34" t="s">
        <v>221</v>
      </c>
      <c r="B466" s="9" t="s">
        <v>900</v>
      </c>
      <c r="E466" s="32">
        <v>8.1</v>
      </c>
      <c r="F466" s="4"/>
      <c r="G466" s="1"/>
      <c r="H466" s="5"/>
    </row>
    <row r="467" spans="1:8" ht="13.5">
      <c r="A467" s="34" t="s">
        <v>224</v>
      </c>
      <c r="B467" s="9" t="s">
        <v>640</v>
      </c>
      <c r="E467" s="32">
        <v>8.1</v>
      </c>
      <c r="F467" s="4"/>
      <c r="G467" s="1"/>
      <c r="H467" s="5"/>
    </row>
    <row r="468" spans="1:8" ht="13.5">
      <c r="A468" s="34" t="s">
        <v>1080</v>
      </c>
      <c r="B468" s="9" t="s">
        <v>1081</v>
      </c>
      <c r="E468" s="32">
        <v>10</v>
      </c>
      <c r="F468" s="4"/>
      <c r="G468" s="1"/>
      <c r="H468" s="5"/>
    </row>
    <row r="469" spans="1:8" ht="13.5">
      <c r="A469" s="34" t="s">
        <v>774</v>
      </c>
      <c r="B469" s="9" t="s">
        <v>1021</v>
      </c>
      <c r="E469" s="32">
        <v>13.2</v>
      </c>
      <c r="F469" s="4"/>
      <c r="G469" s="1"/>
      <c r="H469" s="5"/>
    </row>
    <row r="470" spans="1:8" ht="13.5">
      <c r="A470" s="34" t="s">
        <v>729</v>
      </c>
      <c r="B470" s="9" t="s">
        <v>903</v>
      </c>
      <c r="E470" s="32">
        <v>14.8</v>
      </c>
      <c r="F470" s="13"/>
      <c r="G470" s="11"/>
      <c r="H470" s="11"/>
    </row>
    <row r="471" spans="1:8" ht="13.5">
      <c r="A471" s="34" t="s">
        <v>88</v>
      </c>
      <c r="B471" s="41" t="s">
        <v>1001</v>
      </c>
      <c r="E471" s="32">
        <v>4.27</v>
      </c>
      <c r="F471" s="13"/>
      <c r="G471" s="11"/>
      <c r="H471" s="11"/>
    </row>
    <row r="472" spans="1:8" ht="13.5">
      <c r="A472" s="34" t="s">
        <v>87</v>
      </c>
      <c r="B472" s="41" t="s">
        <v>1000</v>
      </c>
      <c r="E472" s="32">
        <v>4.83</v>
      </c>
      <c r="F472" s="13"/>
      <c r="G472" s="11"/>
      <c r="H472" s="11"/>
    </row>
    <row r="473" spans="1:8" ht="13.5">
      <c r="A473" s="34" t="s">
        <v>86</v>
      </c>
      <c r="B473" s="41" t="s">
        <v>904</v>
      </c>
      <c r="E473" s="32">
        <v>5.27</v>
      </c>
      <c r="F473" s="13"/>
      <c r="G473" s="11"/>
      <c r="H473" s="11"/>
    </row>
    <row r="474" spans="1:8" ht="13.5">
      <c r="A474" s="34" t="s">
        <v>85</v>
      </c>
      <c r="B474" s="41" t="s">
        <v>905</v>
      </c>
      <c r="E474" s="32">
        <v>5.41</v>
      </c>
      <c r="F474" s="13"/>
      <c r="G474" s="11"/>
      <c r="H474" s="11"/>
    </row>
    <row r="475" spans="1:8" ht="13.5">
      <c r="A475" s="34" t="s">
        <v>84</v>
      </c>
      <c r="B475" s="41" t="s">
        <v>906</v>
      </c>
      <c r="E475" s="32">
        <v>5.91</v>
      </c>
      <c r="F475" s="13"/>
      <c r="G475" s="11"/>
      <c r="H475" s="11"/>
    </row>
    <row r="476" spans="1:8" ht="13.5">
      <c r="A476" s="34" t="s">
        <v>83</v>
      </c>
      <c r="B476" s="41" t="s">
        <v>907</v>
      </c>
      <c r="E476" s="32">
        <v>6.18</v>
      </c>
      <c r="F476" s="13"/>
      <c r="G476" s="11"/>
      <c r="H476" s="11"/>
    </row>
    <row r="477" spans="1:8" ht="13.5">
      <c r="A477" s="34" t="s">
        <v>82</v>
      </c>
      <c r="B477" s="41" t="s">
        <v>908</v>
      </c>
      <c r="E477" s="32">
        <v>6.4</v>
      </c>
      <c r="F477" s="4"/>
      <c r="G477" s="1"/>
      <c r="H477" s="5"/>
    </row>
    <row r="478" spans="1:8" ht="13.5">
      <c r="A478" s="34" t="s">
        <v>81</v>
      </c>
      <c r="B478" s="41" t="s">
        <v>909</v>
      </c>
      <c r="E478" s="32">
        <v>6.85</v>
      </c>
      <c r="F478" s="4"/>
      <c r="G478" s="1"/>
      <c r="H478" s="5"/>
    </row>
    <row r="479" spans="1:8" ht="13.5">
      <c r="A479" s="34" t="s">
        <v>80</v>
      </c>
      <c r="B479" s="41" t="s">
        <v>910</v>
      </c>
      <c r="E479" s="32">
        <v>7.19</v>
      </c>
      <c r="F479" s="4"/>
      <c r="G479" s="1"/>
      <c r="H479" s="5"/>
    </row>
    <row r="480" spans="1:8" ht="13.5">
      <c r="A480" s="34" t="s">
        <v>79</v>
      </c>
      <c r="B480" s="41" t="s">
        <v>911</v>
      </c>
      <c r="E480" s="32">
        <v>7.51</v>
      </c>
      <c r="F480" s="4"/>
      <c r="G480" s="1"/>
      <c r="H480" s="5"/>
    </row>
    <row r="481" spans="1:8" ht="13.5">
      <c r="A481" s="34" t="s">
        <v>78</v>
      </c>
      <c r="B481" s="41" t="s">
        <v>912</v>
      </c>
      <c r="E481" s="32">
        <v>7.88</v>
      </c>
      <c r="F481" s="4"/>
      <c r="G481" s="1"/>
      <c r="H481" s="5"/>
    </row>
    <row r="482" spans="1:8" ht="13.5">
      <c r="A482" s="34" t="s">
        <v>130</v>
      </c>
      <c r="B482" s="9" t="s">
        <v>982</v>
      </c>
      <c r="E482" s="32">
        <v>6</v>
      </c>
      <c r="F482" s="4"/>
      <c r="G482" s="1"/>
      <c r="H482" s="5"/>
    </row>
    <row r="483" spans="1:8" ht="13.5">
      <c r="A483" s="34" t="s">
        <v>128</v>
      </c>
      <c r="B483" s="9" t="s">
        <v>983</v>
      </c>
      <c r="E483" s="32">
        <v>4.5</v>
      </c>
      <c r="F483" s="4"/>
      <c r="G483" s="1"/>
      <c r="H483" s="5"/>
    </row>
    <row r="484" spans="1:8" ht="13.5">
      <c r="A484" s="34" t="s">
        <v>129</v>
      </c>
      <c r="B484" s="9" t="s">
        <v>984</v>
      </c>
      <c r="E484" s="32">
        <v>5.8</v>
      </c>
      <c r="F484" s="4"/>
      <c r="G484" s="1"/>
      <c r="H484" s="5"/>
    </row>
    <row r="485" spans="1:8" ht="13.5">
      <c r="A485" s="34" t="s">
        <v>76</v>
      </c>
      <c r="B485" s="9" t="s">
        <v>913</v>
      </c>
      <c r="E485" s="32">
        <v>0.5</v>
      </c>
      <c r="F485" s="4"/>
      <c r="G485" s="1"/>
      <c r="H485" s="5"/>
    </row>
    <row r="486" spans="1:8" ht="13.5">
      <c r="A486" s="34" t="s">
        <v>77</v>
      </c>
      <c r="B486" s="9" t="s">
        <v>914</v>
      </c>
      <c r="E486" s="32">
        <v>1.3</v>
      </c>
      <c r="F486" s="4"/>
      <c r="G486" s="1"/>
      <c r="H486" s="5"/>
    </row>
    <row r="487" spans="1:8" ht="13.5">
      <c r="A487" s="34" t="s">
        <v>99</v>
      </c>
      <c r="B487" s="40" t="s">
        <v>915</v>
      </c>
      <c r="E487" s="32">
        <v>4</v>
      </c>
      <c r="F487" s="4"/>
      <c r="G487" s="1"/>
      <c r="H487" s="5"/>
    </row>
    <row r="488" spans="1:8" ht="13.5">
      <c r="A488" s="34" t="s">
        <v>98</v>
      </c>
      <c r="B488" s="40" t="s">
        <v>916</v>
      </c>
      <c r="E488" s="32">
        <v>4.6</v>
      </c>
      <c r="F488" s="4"/>
      <c r="G488" s="1"/>
      <c r="H488" s="5"/>
    </row>
    <row r="489" spans="1:8" ht="13.5">
      <c r="A489" s="34" t="s">
        <v>97</v>
      </c>
      <c r="B489" s="40" t="s">
        <v>917</v>
      </c>
      <c r="E489" s="32">
        <v>5</v>
      </c>
      <c r="F489" s="4"/>
      <c r="G489" s="1"/>
      <c r="H489" s="5"/>
    </row>
    <row r="490" spans="1:8" ht="13.5">
      <c r="A490" s="34" t="s">
        <v>96</v>
      </c>
      <c r="B490" s="40" t="s">
        <v>918</v>
      </c>
      <c r="E490" s="32">
        <v>5.2</v>
      </c>
      <c r="F490" s="4"/>
      <c r="G490" s="1"/>
      <c r="H490" s="5"/>
    </row>
    <row r="491" spans="1:8" ht="13.5">
      <c r="A491" s="34" t="s">
        <v>95</v>
      </c>
      <c r="B491" s="40" t="s">
        <v>919</v>
      </c>
      <c r="E491" s="32">
        <v>5.7</v>
      </c>
      <c r="F491" s="4"/>
      <c r="G491" s="1"/>
      <c r="H491" s="5"/>
    </row>
    <row r="492" spans="1:8" ht="13.5">
      <c r="A492" s="34" t="s">
        <v>94</v>
      </c>
      <c r="B492" s="40" t="s">
        <v>920</v>
      </c>
      <c r="E492" s="32">
        <v>5.9</v>
      </c>
      <c r="F492" s="4"/>
      <c r="G492" s="1"/>
      <c r="H492" s="5"/>
    </row>
    <row r="493" spans="1:8" ht="13.5">
      <c r="A493" s="34" t="s">
        <v>93</v>
      </c>
      <c r="B493" s="40" t="s">
        <v>921</v>
      </c>
      <c r="E493" s="32">
        <v>6.1</v>
      </c>
      <c r="F493" s="3"/>
      <c r="G493" s="1"/>
      <c r="H493" s="1"/>
    </row>
    <row r="494" spans="1:8" ht="13.5">
      <c r="A494" s="34" t="s">
        <v>92</v>
      </c>
      <c r="B494" s="40" t="s">
        <v>922</v>
      </c>
      <c r="E494" s="32">
        <v>6.6</v>
      </c>
      <c r="F494" s="4"/>
      <c r="G494" s="1"/>
      <c r="H494" s="5"/>
    </row>
    <row r="495" spans="1:8" ht="13.5">
      <c r="A495" s="34" t="s">
        <v>91</v>
      </c>
      <c r="B495" s="40" t="s">
        <v>1002</v>
      </c>
      <c r="E495" s="32">
        <v>7</v>
      </c>
      <c r="F495" s="4"/>
      <c r="G495" s="1"/>
      <c r="H495" s="5"/>
    </row>
    <row r="496" spans="1:8" ht="13.5">
      <c r="A496" s="34" t="s">
        <v>90</v>
      </c>
      <c r="B496" s="40" t="s">
        <v>923</v>
      </c>
      <c r="E496" s="32">
        <v>7.3</v>
      </c>
      <c r="F496" s="3"/>
      <c r="G496" s="1"/>
      <c r="H496" s="1"/>
    </row>
    <row r="497" spans="1:8" ht="13.5">
      <c r="A497" s="34" t="s">
        <v>89</v>
      </c>
      <c r="B497" s="40" t="s">
        <v>924</v>
      </c>
      <c r="E497" s="32">
        <v>7.6</v>
      </c>
      <c r="F497" s="13"/>
      <c r="G497" s="11"/>
      <c r="H497" s="11"/>
    </row>
    <row r="498" spans="1:8" ht="13.5">
      <c r="A498" s="34" t="s">
        <v>233</v>
      </c>
      <c r="B498" s="9" t="s">
        <v>925</v>
      </c>
      <c r="E498" s="32">
        <v>6.4</v>
      </c>
      <c r="F498" s="13"/>
      <c r="G498" s="11"/>
      <c r="H498" s="11"/>
    </row>
    <row r="499" spans="1:8" ht="13.5">
      <c r="A499" s="34" t="s">
        <v>232</v>
      </c>
      <c r="B499" s="9" t="s">
        <v>926</v>
      </c>
      <c r="E499" s="32">
        <v>7.3</v>
      </c>
      <c r="F499" s="13"/>
      <c r="G499" s="11"/>
      <c r="H499" s="11"/>
    </row>
    <row r="500" spans="1:8" ht="13.5">
      <c r="A500" s="34" t="s">
        <v>231</v>
      </c>
      <c r="B500" s="9" t="s">
        <v>927</v>
      </c>
      <c r="E500" s="32">
        <v>7.8</v>
      </c>
      <c r="F500" s="4"/>
      <c r="G500" s="1"/>
      <c r="H500" s="5"/>
    </row>
    <row r="501" spans="1:8" ht="13.5">
      <c r="A501" s="34" t="s">
        <v>230</v>
      </c>
      <c r="B501" s="9" t="s">
        <v>928</v>
      </c>
      <c r="E501" s="32">
        <v>9</v>
      </c>
      <c r="F501" s="3"/>
      <c r="G501" s="1"/>
      <c r="H501" s="1"/>
    </row>
    <row r="502" spans="1:8" ht="13.5">
      <c r="A502" s="34" t="s">
        <v>229</v>
      </c>
      <c r="B502" s="9" t="s">
        <v>929</v>
      </c>
      <c r="C502" s="12"/>
      <c r="D502" s="12"/>
      <c r="E502" s="39"/>
      <c r="F502" s="3"/>
      <c r="G502" s="1"/>
      <c r="H502" s="1"/>
    </row>
    <row r="503" spans="1:8" ht="13.5">
      <c r="A503" s="34" t="s">
        <v>236</v>
      </c>
      <c r="B503" s="11" t="s">
        <v>1014</v>
      </c>
      <c r="E503" s="32">
        <v>2.7</v>
      </c>
      <c r="F503" s="3"/>
      <c r="G503" s="1"/>
      <c r="H503" s="1"/>
    </row>
    <row r="504" spans="1:8" ht="13.5">
      <c r="A504" s="34" t="s">
        <v>228</v>
      </c>
      <c r="B504" s="9" t="s">
        <v>930</v>
      </c>
      <c r="E504" s="32">
        <v>15.1</v>
      </c>
      <c r="F504" s="13"/>
      <c r="G504" s="11"/>
      <c r="H504" s="11"/>
    </row>
    <row r="505" spans="1:8" ht="13.5">
      <c r="A505" s="34" t="s">
        <v>235</v>
      </c>
      <c r="B505" s="9" t="s">
        <v>931</v>
      </c>
      <c r="E505" s="32">
        <v>3.4</v>
      </c>
      <c r="F505" s="13"/>
      <c r="G505" s="11"/>
      <c r="H505" s="11"/>
    </row>
    <row r="506" spans="1:8" ht="13.5">
      <c r="A506" s="34" t="s">
        <v>234</v>
      </c>
      <c r="B506" s="9" t="s">
        <v>932</v>
      </c>
      <c r="E506" s="32">
        <v>5.4</v>
      </c>
      <c r="F506" s="16"/>
      <c r="G506" s="9"/>
      <c r="H506" s="5"/>
    </row>
    <row r="507" spans="1:8" ht="13.5">
      <c r="A507" s="34" t="s">
        <v>105</v>
      </c>
      <c r="B507" s="9" t="s">
        <v>60</v>
      </c>
      <c r="E507" s="32">
        <v>9.4</v>
      </c>
      <c r="F507" s="16"/>
      <c r="G507" s="9"/>
      <c r="H507" s="5"/>
    </row>
    <row r="508" spans="1:8" ht="13.5">
      <c r="A508" s="34" t="s">
        <v>104</v>
      </c>
      <c r="B508" s="9" t="s">
        <v>61</v>
      </c>
      <c r="E508" s="32">
        <v>11.5</v>
      </c>
      <c r="F508" s="16"/>
      <c r="G508" s="9"/>
      <c r="H508" s="5"/>
    </row>
    <row r="509" spans="1:8" ht="13.5">
      <c r="A509" s="34" t="s">
        <v>103</v>
      </c>
      <c r="B509" s="9" t="s">
        <v>62</v>
      </c>
      <c r="E509" s="32">
        <v>10.5</v>
      </c>
      <c r="F509" s="16"/>
      <c r="G509" s="9"/>
      <c r="H509" s="5"/>
    </row>
    <row r="510" spans="1:8" ht="13.5">
      <c r="A510" s="34" t="s">
        <v>102</v>
      </c>
      <c r="B510" s="9" t="s">
        <v>63</v>
      </c>
      <c r="E510" s="32">
        <v>14.4</v>
      </c>
      <c r="F510" s="16"/>
      <c r="G510" s="9"/>
      <c r="H510" s="5"/>
    </row>
    <row r="511" spans="1:8" ht="13.5">
      <c r="A511" s="34" t="s">
        <v>101</v>
      </c>
      <c r="B511" s="9" t="s">
        <v>64</v>
      </c>
      <c r="E511" s="32">
        <v>12.1</v>
      </c>
      <c r="F511" s="16"/>
      <c r="G511" s="9"/>
      <c r="H511" s="5"/>
    </row>
    <row r="512" spans="1:8" ht="13.5">
      <c r="A512" s="34" t="s">
        <v>100</v>
      </c>
      <c r="B512" s="9" t="s">
        <v>65</v>
      </c>
      <c r="E512" s="32">
        <v>16.6</v>
      </c>
      <c r="F512" s="16"/>
      <c r="G512" s="9"/>
      <c r="H512" s="5"/>
    </row>
    <row r="513" spans="1:8" ht="13.5">
      <c r="A513" s="34" t="s">
        <v>108</v>
      </c>
      <c r="B513" s="9" t="s">
        <v>66</v>
      </c>
      <c r="E513" s="32">
        <v>6.8</v>
      </c>
      <c r="F513" s="16"/>
      <c r="G513" s="9"/>
      <c r="H513" s="5"/>
    </row>
    <row r="514" spans="1:8" ht="13.5">
      <c r="A514" s="34" t="s">
        <v>107</v>
      </c>
      <c r="B514" s="9" t="s">
        <v>67</v>
      </c>
      <c r="E514" s="32">
        <v>8.3</v>
      </c>
      <c r="F514" s="16"/>
      <c r="G514" s="9"/>
      <c r="H514" s="5"/>
    </row>
    <row r="515" spans="1:8" ht="13.5">
      <c r="A515" s="34" t="s">
        <v>106</v>
      </c>
      <c r="B515" s="9" t="s">
        <v>68</v>
      </c>
      <c r="E515" s="32">
        <v>9.1</v>
      </c>
      <c r="F515" s="16"/>
      <c r="G515" s="9"/>
      <c r="H515" s="5"/>
    </row>
    <row r="516" spans="1:8" ht="13.5">
      <c r="A516" s="34" t="s">
        <v>206</v>
      </c>
      <c r="B516" s="9" t="s">
        <v>69</v>
      </c>
      <c r="E516" s="32">
        <v>9.4</v>
      </c>
      <c r="F516" s="16"/>
      <c r="G516" s="9"/>
      <c r="H516" s="5"/>
    </row>
    <row r="517" spans="1:8" ht="13.5">
      <c r="A517" s="34" t="s">
        <v>205</v>
      </c>
      <c r="B517" s="9" t="s">
        <v>70</v>
      </c>
      <c r="E517" s="32">
        <v>10.5</v>
      </c>
      <c r="F517" s="16"/>
      <c r="G517" s="9"/>
      <c r="H517" s="5"/>
    </row>
    <row r="518" spans="1:8" ht="13.5">
      <c r="A518" s="34" t="s">
        <v>204</v>
      </c>
      <c r="B518" s="9" t="s">
        <v>71</v>
      </c>
      <c r="E518" s="32">
        <v>11.6</v>
      </c>
      <c r="F518" s="16"/>
      <c r="G518" s="9"/>
      <c r="H518" s="5"/>
    </row>
    <row r="519" spans="1:8" ht="13.5">
      <c r="A519" s="34" t="s">
        <v>209</v>
      </c>
      <c r="B519" s="9" t="s">
        <v>1013</v>
      </c>
      <c r="E519" s="32">
        <v>3</v>
      </c>
      <c r="F519" s="16"/>
      <c r="G519" s="9"/>
      <c r="H519" s="5"/>
    </row>
    <row r="520" spans="1:8" ht="13.5">
      <c r="A520" s="34" t="s">
        <v>203</v>
      </c>
      <c r="B520" s="9" t="s">
        <v>72</v>
      </c>
      <c r="E520" s="32">
        <v>14.1</v>
      </c>
      <c r="F520" s="10"/>
      <c r="G520" s="9"/>
      <c r="H520" s="5"/>
    </row>
    <row r="521" spans="1:8" ht="13.5">
      <c r="A521" s="34" t="s">
        <v>564</v>
      </c>
      <c r="B521" s="9" t="s">
        <v>73</v>
      </c>
      <c r="E521" s="32">
        <v>21.1</v>
      </c>
      <c r="F521" s="10"/>
      <c r="G521" s="9"/>
      <c r="H521" s="5"/>
    </row>
    <row r="522" spans="1:8" ht="13.5">
      <c r="A522" s="34" t="s">
        <v>208</v>
      </c>
      <c r="B522" s="9" t="s">
        <v>74</v>
      </c>
      <c r="E522" s="32">
        <v>4.8</v>
      </c>
      <c r="F522" s="10"/>
      <c r="G522" s="9"/>
      <c r="H522" s="5"/>
    </row>
    <row r="523" spans="1:8" ht="13.5">
      <c r="A523" s="34" t="s">
        <v>207</v>
      </c>
      <c r="B523" s="9" t="s">
        <v>75</v>
      </c>
      <c r="E523" s="32">
        <v>7.3</v>
      </c>
      <c r="F523" s="10"/>
      <c r="G523" s="9"/>
      <c r="H523" s="5"/>
    </row>
    <row r="524" spans="1:8" ht="13.5">
      <c r="A524" s="34" t="s">
        <v>212</v>
      </c>
      <c r="B524" s="9" t="s">
        <v>892</v>
      </c>
      <c r="E524" s="32">
        <v>4.4</v>
      </c>
      <c r="F524" s="16"/>
      <c r="G524" s="9"/>
      <c r="H524" s="5"/>
    </row>
    <row r="525" spans="1:8" ht="13.5">
      <c r="A525" s="34" t="s">
        <v>211</v>
      </c>
      <c r="B525" s="9" t="s">
        <v>893</v>
      </c>
      <c r="E525" s="32">
        <v>5.1</v>
      </c>
      <c r="F525" s="16"/>
      <c r="G525" s="9"/>
      <c r="H525" s="5"/>
    </row>
    <row r="526" spans="1:8" ht="13.5">
      <c r="A526" s="34" t="s">
        <v>210</v>
      </c>
      <c r="B526" s="9" t="s">
        <v>894</v>
      </c>
      <c r="E526" s="32">
        <v>5.9</v>
      </c>
      <c r="F526" s="15"/>
      <c r="G526" s="9"/>
      <c r="H526" s="5"/>
    </row>
    <row r="527" spans="1:8" ht="13.5">
      <c r="A527" s="34" t="s">
        <v>215</v>
      </c>
      <c r="B527" s="9" t="s">
        <v>895</v>
      </c>
      <c r="E527" s="32">
        <v>1.4</v>
      </c>
      <c r="F527" s="15"/>
      <c r="G527" s="9"/>
      <c r="H527" s="5"/>
    </row>
    <row r="528" spans="1:8" ht="13.5">
      <c r="A528" s="34" t="s">
        <v>220</v>
      </c>
      <c r="B528" s="9" t="s">
        <v>987</v>
      </c>
      <c r="E528" s="32">
        <v>2.4</v>
      </c>
      <c r="F528" s="15"/>
      <c r="G528" s="9"/>
      <c r="H528" s="5"/>
    </row>
    <row r="529" spans="1:8" ht="13.5">
      <c r="A529" s="34" t="s">
        <v>218</v>
      </c>
      <c r="B529" s="9" t="s">
        <v>988</v>
      </c>
      <c r="E529" s="32">
        <v>2.9</v>
      </c>
      <c r="F529" s="15"/>
      <c r="G529" s="9"/>
      <c r="H529" s="5"/>
    </row>
    <row r="530" spans="1:8" ht="13.5">
      <c r="A530" s="34" t="s">
        <v>214</v>
      </c>
      <c r="B530" s="9" t="s">
        <v>1003</v>
      </c>
      <c r="E530" s="32">
        <v>2.8</v>
      </c>
      <c r="F530" s="15"/>
      <c r="G530" s="9"/>
      <c r="H530" s="5"/>
    </row>
    <row r="531" spans="1:8" ht="13.5">
      <c r="A531" s="34" t="s">
        <v>217</v>
      </c>
      <c r="B531" s="9" t="s">
        <v>996</v>
      </c>
      <c r="E531" s="32">
        <v>3.1</v>
      </c>
      <c r="F531" s="15"/>
      <c r="G531" s="9"/>
      <c r="H531" s="5"/>
    </row>
    <row r="532" spans="1:8" ht="13.5">
      <c r="A532" s="34" t="s">
        <v>219</v>
      </c>
      <c r="B532" s="9" t="s">
        <v>896</v>
      </c>
      <c r="E532" s="32">
        <v>3.3</v>
      </c>
      <c r="F532" s="15"/>
      <c r="G532" s="9"/>
      <c r="H532" s="5"/>
    </row>
    <row r="533" spans="1:8" ht="13.5">
      <c r="A533" s="34" t="s">
        <v>213</v>
      </c>
      <c r="B533" s="9" t="s">
        <v>897</v>
      </c>
      <c r="E533" s="32">
        <v>3.6</v>
      </c>
      <c r="F533" s="15"/>
      <c r="G533" s="9"/>
      <c r="H533" s="5"/>
    </row>
    <row r="534" spans="1:8" ht="13.5">
      <c r="A534" s="34" t="s">
        <v>216</v>
      </c>
      <c r="B534" s="9" t="s">
        <v>641</v>
      </c>
      <c r="E534" s="32">
        <v>5</v>
      </c>
      <c r="F534" s="15"/>
      <c r="G534" s="9"/>
      <c r="H534" s="5"/>
    </row>
    <row r="535" spans="1:8" ht="13.5">
      <c r="A535" s="34" t="s">
        <v>225</v>
      </c>
      <c r="B535" s="9" t="s">
        <v>565</v>
      </c>
      <c r="E535" s="32">
        <v>0.65</v>
      </c>
      <c r="F535" s="15"/>
      <c r="G535" s="9"/>
      <c r="H535" s="5"/>
    </row>
    <row r="536" spans="1:8" ht="13.5">
      <c r="A536" s="34" t="s">
        <v>125</v>
      </c>
      <c r="B536" s="9" t="s">
        <v>111</v>
      </c>
      <c r="E536" s="32">
        <v>21.1</v>
      </c>
      <c r="F536" s="15"/>
      <c r="G536" s="9"/>
      <c r="H536" s="5"/>
    </row>
    <row r="537" spans="1:8" ht="13.5">
      <c r="A537" s="33" t="s">
        <v>563</v>
      </c>
      <c r="B537" s="1" t="s">
        <v>642</v>
      </c>
      <c r="E537" s="32">
        <v>4</v>
      </c>
      <c r="F537" s="16"/>
      <c r="G537" s="9"/>
      <c r="H537" s="5"/>
    </row>
    <row r="538" spans="1:8" ht="13.5">
      <c r="A538" s="11" t="s">
        <v>752</v>
      </c>
      <c r="B538" s="11" t="s">
        <v>754</v>
      </c>
      <c r="E538" s="32">
        <v>12.6</v>
      </c>
      <c r="F538" s="16"/>
      <c r="G538" s="9"/>
      <c r="H538" s="5"/>
    </row>
    <row r="539" spans="1:8" ht="13.5">
      <c r="A539" s="11" t="s">
        <v>758</v>
      </c>
      <c r="B539" s="11" t="s">
        <v>768</v>
      </c>
      <c r="E539" s="32">
        <v>19</v>
      </c>
      <c r="F539" s="16"/>
      <c r="G539" s="9"/>
      <c r="H539" s="5"/>
    </row>
    <row r="540" spans="1:8" ht="13.5">
      <c r="A540" s="11" t="s">
        <v>760</v>
      </c>
      <c r="B540" s="11" t="s">
        <v>761</v>
      </c>
      <c r="E540" s="32">
        <v>4.3</v>
      </c>
      <c r="F540" s="15"/>
      <c r="G540" s="9"/>
      <c r="H540" s="5"/>
    </row>
    <row r="541" spans="1:8" ht="13.5">
      <c r="A541" s="11" t="s">
        <v>762</v>
      </c>
      <c r="B541" s="11" t="s">
        <v>764</v>
      </c>
      <c r="E541" s="32">
        <v>11.5</v>
      </c>
      <c r="F541" s="15"/>
      <c r="G541" s="9"/>
      <c r="H541" s="5"/>
    </row>
    <row r="542" spans="1:8" ht="13.5">
      <c r="A542" s="11" t="s">
        <v>756</v>
      </c>
      <c r="B542" s="11" t="s">
        <v>766</v>
      </c>
      <c r="E542" s="32">
        <v>18.6</v>
      </c>
      <c r="F542" s="15"/>
      <c r="G542" s="9"/>
      <c r="H542" s="5"/>
    </row>
    <row r="543" spans="1:8" ht="13.5">
      <c r="A543" s="11" t="s">
        <v>753</v>
      </c>
      <c r="B543" s="11" t="s">
        <v>755</v>
      </c>
      <c r="E543" s="32">
        <v>18.9</v>
      </c>
      <c r="F543" s="15"/>
      <c r="G543" s="9"/>
      <c r="H543" s="5"/>
    </row>
    <row r="544" spans="1:8" ht="13.5">
      <c r="A544" s="11" t="s">
        <v>759</v>
      </c>
      <c r="B544" s="11" t="s">
        <v>767</v>
      </c>
      <c r="E544" s="32">
        <v>6.5</v>
      </c>
      <c r="F544" s="15"/>
      <c r="G544" s="9"/>
      <c r="H544" s="5"/>
    </row>
    <row r="545" spans="1:8" ht="13.5">
      <c r="A545" s="11" t="s">
        <v>763</v>
      </c>
      <c r="B545" s="11" t="s">
        <v>765</v>
      </c>
      <c r="E545" s="32">
        <v>17.3</v>
      </c>
      <c r="F545" s="15"/>
      <c r="G545" s="9"/>
      <c r="H545" s="5"/>
    </row>
    <row r="546" spans="1:8" ht="13.5">
      <c r="A546" s="11" t="s">
        <v>757</v>
      </c>
      <c r="B546" s="11" t="s">
        <v>769</v>
      </c>
      <c r="E546" s="32">
        <v>15</v>
      </c>
      <c r="F546" s="15"/>
      <c r="G546" s="9"/>
      <c r="H546" s="5"/>
    </row>
    <row r="547" spans="1:8" ht="13.5">
      <c r="A547" s="9" t="s">
        <v>278</v>
      </c>
      <c r="B547" s="9" t="s">
        <v>150</v>
      </c>
      <c r="E547" s="32">
        <v>15</v>
      </c>
      <c r="F547" s="15"/>
      <c r="G547" s="9"/>
      <c r="H547" s="5"/>
    </row>
    <row r="548" spans="1:8" ht="13.5">
      <c r="A548" s="9" t="s">
        <v>277</v>
      </c>
      <c r="B548" s="9" t="s">
        <v>643</v>
      </c>
      <c r="E548" s="32">
        <v>5.6</v>
      </c>
      <c r="F548" s="15"/>
      <c r="G548" s="9"/>
      <c r="H548" s="5"/>
    </row>
    <row r="549" spans="1:23" s="12" customFormat="1" ht="13.5">
      <c r="A549" s="9" t="s">
        <v>276</v>
      </c>
      <c r="B549" s="9" t="s">
        <v>643</v>
      </c>
      <c r="C549" s="2"/>
      <c r="D549" s="2"/>
      <c r="E549" s="32">
        <v>12.2</v>
      </c>
      <c r="F549" s="15"/>
      <c r="G549" s="9"/>
      <c r="H549" s="5"/>
      <c r="I549" s="2"/>
      <c r="J549" s="2"/>
      <c r="K549" s="2"/>
      <c r="L549" s="2"/>
      <c r="M549" s="2"/>
      <c r="N549" s="2"/>
      <c r="O549" s="2"/>
      <c r="P549" s="2"/>
      <c r="Q549" s="2"/>
      <c r="R549" s="2"/>
      <c r="S549" s="2"/>
      <c r="T549" s="2"/>
      <c r="U549" s="2"/>
      <c r="V549" s="2"/>
      <c r="W549" s="2"/>
    </row>
    <row r="550" spans="1:23" ht="13.5">
      <c r="A550" s="9" t="s">
        <v>275</v>
      </c>
      <c r="B550" s="9" t="s">
        <v>643</v>
      </c>
      <c r="E550" s="32">
        <v>17.5</v>
      </c>
      <c r="F550" s="15"/>
      <c r="G550" s="9"/>
      <c r="H550" s="5"/>
      <c r="I550" s="12"/>
      <c r="J550" s="12"/>
      <c r="K550" s="12"/>
      <c r="L550" s="12"/>
      <c r="M550" s="12"/>
      <c r="N550" s="12"/>
      <c r="O550" s="12"/>
      <c r="P550" s="12"/>
      <c r="Q550" s="12"/>
      <c r="R550" s="12"/>
      <c r="S550" s="12"/>
      <c r="T550" s="12"/>
      <c r="U550" s="12"/>
      <c r="V550" s="12"/>
      <c r="W550" s="12"/>
    </row>
    <row r="551" spans="1:8" ht="13.5">
      <c r="A551" s="9" t="s">
        <v>274</v>
      </c>
      <c r="B551" s="9" t="s">
        <v>643</v>
      </c>
      <c r="E551" s="32">
        <v>25</v>
      </c>
      <c r="F551" s="15"/>
      <c r="G551" s="9"/>
      <c r="H551" s="5"/>
    </row>
    <row r="552" spans="1:8" ht="13.5">
      <c r="A552" s="9" t="s">
        <v>273</v>
      </c>
      <c r="B552" s="9" t="s">
        <v>643</v>
      </c>
      <c r="E552" s="32">
        <v>29</v>
      </c>
      <c r="F552" s="15"/>
      <c r="G552" s="9"/>
      <c r="H552" s="5"/>
    </row>
    <row r="553" spans="1:8" ht="13.5">
      <c r="A553" s="9" t="s">
        <v>272</v>
      </c>
      <c r="B553" s="9" t="s">
        <v>643</v>
      </c>
      <c r="E553" s="32">
        <v>33.6</v>
      </c>
      <c r="F553" s="10"/>
      <c r="G553" s="9"/>
      <c r="H553" s="5"/>
    </row>
    <row r="554" spans="1:8" ht="13.5">
      <c r="A554" s="9" t="s">
        <v>271</v>
      </c>
      <c r="B554" s="9" t="s">
        <v>643</v>
      </c>
      <c r="E554" s="32">
        <v>39.6</v>
      </c>
      <c r="F554" s="10"/>
      <c r="G554" s="9"/>
      <c r="H554" s="5"/>
    </row>
    <row r="555" spans="1:8" ht="13.5">
      <c r="A555" s="9" t="s">
        <v>270</v>
      </c>
      <c r="B555" s="9" t="s">
        <v>643</v>
      </c>
      <c r="E555" s="32">
        <v>44.53</v>
      </c>
      <c r="F555" s="10"/>
      <c r="G555" s="9"/>
      <c r="H555" s="5"/>
    </row>
    <row r="556" spans="1:8" ht="13.5">
      <c r="A556" s="9" t="s">
        <v>269</v>
      </c>
      <c r="B556" s="9" t="s">
        <v>643</v>
      </c>
      <c r="E556" s="32">
        <v>50.1</v>
      </c>
      <c r="F556" s="10"/>
      <c r="G556" s="9"/>
      <c r="H556" s="5"/>
    </row>
    <row r="557" spans="1:8" ht="13.5">
      <c r="A557" s="9" t="s">
        <v>268</v>
      </c>
      <c r="B557" s="9" t="s">
        <v>643</v>
      </c>
      <c r="E557" s="32">
        <v>55.3</v>
      </c>
      <c r="F557" s="10"/>
      <c r="G557" s="9"/>
      <c r="H557" s="5"/>
    </row>
    <row r="558" spans="1:8" ht="13.5">
      <c r="A558" s="9" t="s">
        <v>267</v>
      </c>
      <c r="B558" s="9" t="s">
        <v>643</v>
      </c>
      <c r="E558" s="32">
        <v>60.6</v>
      </c>
      <c r="F558" s="13"/>
      <c r="G558" s="11"/>
      <c r="H558" s="14"/>
    </row>
    <row r="559" spans="1:8" ht="13.5">
      <c r="A559" s="9" t="s">
        <v>266</v>
      </c>
      <c r="B559" s="9" t="s">
        <v>643</v>
      </c>
      <c r="E559" s="32">
        <v>66.3</v>
      </c>
      <c r="F559" s="10"/>
      <c r="G559" s="9"/>
      <c r="H559" s="5"/>
    </row>
    <row r="560" spans="1:8" ht="13.5">
      <c r="A560" s="9" t="s">
        <v>265</v>
      </c>
      <c r="B560" s="9" t="s">
        <v>643</v>
      </c>
      <c r="E560" s="32">
        <v>71.1</v>
      </c>
      <c r="F560" s="10"/>
      <c r="G560" s="9"/>
      <c r="H560" s="5"/>
    </row>
    <row r="561" spans="1:8" ht="13.5">
      <c r="A561" s="9" t="s">
        <v>152</v>
      </c>
      <c r="B561" s="9" t="s">
        <v>151</v>
      </c>
      <c r="E561" s="32">
        <v>7</v>
      </c>
      <c r="F561" s="10"/>
      <c r="G561" s="9"/>
      <c r="H561" s="5"/>
    </row>
    <row r="562" spans="1:8" ht="13.5">
      <c r="A562" s="34" t="s">
        <v>797</v>
      </c>
      <c r="B562" s="11" t="s">
        <v>933</v>
      </c>
      <c r="E562" s="32">
        <v>10.5</v>
      </c>
      <c r="F562" s="15"/>
      <c r="G562" s="9"/>
      <c r="H562" s="5"/>
    </row>
    <row r="563" spans="1:8" ht="13.5">
      <c r="A563" s="34" t="s">
        <v>798</v>
      </c>
      <c r="B563" s="11" t="s">
        <v>985</v>
      </c>
      <c r="E563" s="32">
        <v>4.2</v>
      </c>
      <c r="F563" s="15"/>
      <c r="G563" s="9"/>
      <c r="H563" s="5"/>
    </row>
    <row r="564" spans="1:8" ht="13.5">
      <c r="A564" s="34" t="s">
        <v>831</v>
      </c>
      <c r="B564" s="11" t="s">
        <v>986</v>
      </c>
      <c r="E564" s="32">
        <v>8</v>
      </c>
      <c r="F564" s="15"/>
      <c r="G564" s="9"/>
      <c r="H564" s="5"/>
    </row>
    <row r="565" spans="1:8" ht="13.5">
      <c r="A565" s="34" t="s">
        <v>799</v>
      </c>
      <c r="B565" s="11" t="s">
        <v>934</v>
      </c>
      <c r="E565" s="32">
        <v>2.2</v>
      </c>
      <c r="F565" s="15"/>
      <c r="G565" s="9"/>
      <c r="H565" s="5"/>
    </row>
    <row r="566" spans="1:8" ht="13.5">
      <c r="A566" s="34" t="s">
        <v>800</v>
      </c>
      <c r="B566" s="11" t="s">
        <v>935</v>
      </c>
      <c r="E566" s="32">
        <v>36.9</v>
      </c>
      <c r="F566" s="15"/>
      <c r="G566" s="9"/>
      <c r="H566" s="5"/>
    </row>
    <row r="567" spans="1:8" ht="13.5">
      <c r="A567" s="34" t="s">
        <v>801</v>
      </c>
      <c r="B567" s="11" t="s">
        <v>823</v>
      </c>
      <c r="E567" s="32">
        <v>2.1</v>
      </c>
      <c r="F567" s="15"/>
      <c r="G567" s="9"/>
      <c r="H567" s="5"/>
    </row>
    <row r="568" spans="1:8" ht="13.5">
      <c r="A568" s="34" t="s">
        <v>802</v>
      </c>
      <c r="B568" s="11" t="s">
        <v>824</v>
      </c>
      <c r="E568" s="32">
        <v>2.8</v>
      </c>
      <c r="F568" s="15"/>
      <c r="G568" s="9"/>
      <c r="H568" s="5"/>
    </row>
    <row r="569" spans="1:8" ht="13.5">
      <c r="A569" s="34" t="s">
        <v>803</v>
      </c>
      <c r="B569" s="11" t="s">
        <v>825</v>
      </c>
      <c r="E569" s="32">
        <v>3.5</v>
      </c>
      <c r="F569" s="15"/>
      <c r="G569" s="9"/>
      <c r="H569" s="5"/>
    </row>
    <row r="570" spans="1:8" ht="13.5">
      <c r="A570" s="34" t="s">
        <v>826</v>
      </c>
      <c r="B570" s="11" t="s">
        <v>827</v>
      </c>
      <c r="E570" s="32">
        <v>3.3</v>
      </c>
      <c r="F570" s="15"/>
      <c r="G570" s="9"/>
      <c r="H570" s="5"/>
    </row>
    <row r="571" spans="1:8" ht="13.5">
      <c r="A571" s="34" t="s">
        <v>804</v>
      </c>
      <c r="B571" s="11" t="s">
        <v>828</v>
      </c>
      <c r="E571" s="32">
        <v>14</v>
      </c>
      <c r="F571" s="10"/>
      <c r="G571" s="9"/>
      <c r="H571" s="5"/>
    </row>
    <row r="572" spans="1:8" ht="13.5">
      <c r="A572" s="34" t="s">
        <v>805</v>
      </c>
      <c r="B572" s="11" t="s">
        <v>936</v>
      </c>
      <c r="E572" s="32">
        <v>2.2</v>
      </c>
      <c r="F572" s="10"/>
      <c r="G572" s="9"/>
      <c r="H572" s="5"/>
    </row>
    <row r="573" spans="1:8" ht="13.5">
      <c r="A573" s="34" t="s">
        <v>806</v>
      </c>
      <c r="B573" s="11" t="s">
        <v>937</v>
      </c>
      <c r="E573" s="32">
        <v>4</v>
      </c>
      <c r="F573" s="10"/>
      <c r="G573" s="9"/>
      <c r="H573" s="5"/>
    </row>
    <row r="574" spans="1:8" ht="13.5">
      <c r="A574" s="34" t="s">
        <v>807</v>
      </c>
      <c r="B574" s="11" t="s">
        <v>938</v>
      </c>
      <c r="E574" s="32">
        <v>5.5</v>
      </c>
      <c r="F574" s="10"/>
      <c r="G574" s="9"/>
      <c r="H574" s="5"/>
    </row>
    <row r="575" spans="1:8" ht="13.5">
      <c r="A575" s="34" t="s">
        <v>808</v>
      </c>
      <c r="B575" s="11" t="s">
        <v>939</v>
      </c>
      <c r="E575" s="32">
        <v>6.7</v>
      </c>
      <c r="F575" s="10"/>
      <c r="G575" s="9"/>
      <c r="H575" s="5"/>
    </row>
    <row r="576" spans="1:8" ht="13.5">
      <c r="A576" s="34" t="s">
        <v>809</v>
      </c>
      <c r="B576" s="11" t="s">
        <v>940</v>
      </c>
      <c r="E576" s="32">
        <v>10.1</v>
      </c>
      <c r="F576" s="10"/>
      <c r="G576" s="9"/>
      <c r="H576" s="5"/>
    </row>
    <row r="577" spans="1:8" ht="13.5">
      <c r="A577" s="34" t="s">
        <v>810</v>
      </c>
      <c r="B577" s="11" t="s">
        <v>941</v>
      </c>
      <c r="E577" s="32">
        <v>12.6</v>
      </c>
      <c r="F577" s="10"/>
      <c r="G577" s="9"/>
      <c r="H577" s="5"/>
    </row>
    <row r="578" spans="1:8" ht="13.5">
      <c r="A578" s="34" t="s">
        <v>811</v>
      </c>
      <c r="B578" s="11" t="s">
        <v>829</v>
      </c>
      <c r="E578" s="32">
        <v>0.9</v>
      </c>
      <c r="F578" s="10"/>
      <c r="G578" s="9"/>
      <c r="H578" s="5"/>
    </row>
    <row r="579" spans="1:8" ht="13.5">
      <c r="A579" s="34" t="s">
        <v>812</v>
      </c>
      <c r="B579" s="11" t="s">
        <v>942</v>
      </c>
      <c r="E579" s="32">
        <v>1.4</v>
      </c>
      <c r="F579" s="10"/>
      <c r="G579" s="9"/>
      <c r="H579" s="5"/>
    </row>
    <row r="580" spans="1:8" ht="13.5">
      <c r="A580" s="34" t="s">
        <v>813</v>
      </c>
      <c r="B580" s="11" t="s">
        <v>943</v>
      </c>
      <c r="E580" s="32">
        <v>1</v>
      </c>
      <c r="F580" s="10"/>
      <c r="G580" s="9"/>
      <c r="H580" s="5"/>
    </row>
    <row r="581" spans="1:8" ht="13.5">
      <c r="A581" s="34" t="s">
        <v>814</v>
      </c>
      <c r="B581" s="11" t="s">
        <v>944</v>
      </c>
      <c r="E581" s="32">
        <v>1.6</v>
      </c>
      <c r="F581" s="10"/>
      <c r="G581" s="9"/>
      <c r="H581" s="5"/>
    </row>
    <row r="582" spans="1:8" ht="13.5">
      <c r="A582" s="34" t="s">
        <v>815</v>
      </c>
      <c r="B582" s="11" t="s">
        <v>945</v>
      </c>
      <c r="E582" s="32">
        <v>2.3</v>
      </c>
      <c r="F582" s="10"/>
      <c r="G582" s="9"/>
      <c r="H582" s="5"/>
    </row>
    <row r="583" spans="1:8" ht="13.5">
      <c r="A583" s="34" t="s">
        <v>816</v>
      </c>
      <c r="B583" s="11" t="s">
        <v>946</v>
      </c>
      <c r="E583" s="32">
        <v>3</v>
      </c>
      <c r="F583" s="10"/>
      <c r="G583" s="9"/>
      <c r="H583" s="5"/>
    </row>
    <row r="584" spans="1:8" ht="13.5">
      <c r="A584" s="34" t="s">
        <v>817</v>
      </c>
      <c r="B584" s="11" t="s">
        <v>947</v>
      </c>
      <c r="E584" s="32">
        <v>3.7</v>
      </c>
      <c r="F584" s="10"/>
      <c r="G584" s="9"/>
      <c r="H584" s="5"/>
    </row>
    <row r="585" spans="1:8" ht="13.5">
      <c r="A585" s="34" t="s">
        <v>818</v>
      </c>
      <c r="B585" s="11" t="s">
        <v>948</v>
      </c>
      <c r="E585" s="32">
        <v>4.4</v>
      </c>
      <c r="F585" s="10"/>
      <c r="G585" s="9"/>
      <c r="H585" s="5"/>
    </row>
    <row r="586" spans="1:8" ht="13.5">
      <c r="A586" s="1" t="s">
        <v>1007</v>
      </c>
      <c r="B586" s="1" t="s">
        <v>1010</v>
      </c>
      <c r="E586" s="32">
        <v>2.5</v>
      </c>
      <c r="F586" s="10"/>
      <c r="G586" s="9"/>
      <c r="H586" s="5"/>
    </row>
    <row r="587" spans="1:8" ht="13.5">
      <c r="A587" s="1" t="s">
        <v>1008</v>
      </c>
      <c r="B587" s="1" t="s">
        <v>1011</v>
      </c>
      <c r="E587" s="32">
        <v>3.5</v>
      </c>
      <c r="F587" s="16"/>
      <c r="G587" s="9"/>
      <c r="H587" s="5"/>
    </row>
    <row r="588" spans="1:8" ht="13.5">
      <c r="A588" s="1" t="s">
        <v>1009</v>
      </c>
      <c r="B588" s="1" t="s">
        <v>1012</v>
      </c>
      <c r="E588" s="32">
        <v>5</v>
      </c>
      <c r="F588" s="3"/>
      <c r="G588" s="1"/>
      <c r="H588" s="1"/>
    </row>
    <row r="589" spans="1:8" ht="13.5">
      <c r="A589" s="34" t="s">
        <v>819</v>
      </c>
      <c r="B589" s="11" t="s">
        <v>949</v>
      </c>
      <c r="E589" s="32">
        <v>3.8</v>
      </c>
      <c r="F589" s="10"/>
      <c r="G589" s="9"/>
      <c r="H589" s="5"/>
    </row>
    <row r="590" spans="1:8" ht="13.5">
      <c r="A590" s="34" t="s">
        <v>820</v>
      </c>
      <c r="B590" s="11" t="s">
        <v>950</v>
      </c>
      <c r="E590" s="32">
        <v>4.4</v>
      </c>
      <c r="F590" s="10"/>
      <c r="G590" s="9"/>
      <c r="H590" s="5"/>
    </row>
    <row r="591" spans="1:8" ht="13.5">
      <c r="A591" s="34" t="s">
        <v>821</v>
      </c>
      <c r="B591" s="11" t="s">
        <v>951</v>
      </c>
      <c r="E591" s="32">
        <v>5.2</v>
      </c>
      <c r="F591" s="10"/>
      <c r="G591" s="9"/>
      <c r="H591" s="5"/>
    </row>
    <row r="592" spans="1:8" ht="13.5">
      <c r="A592" s="34" t="s">
        <v>956</v>
      </c>
      <c r="B592" s="11" t="s">
        <v>952</v>
      </c>
      <c r="E592" s="32">
        <v>6</v>
      </c>
      <c r="F592" s="10"/>
      <c r="G592" s="9"/>
      <c r="H592" s="5"/>
    </row>
    <row r="593" spans="1:8" ht="13.5">
      <c r="A593" s="34" t="s">
        <v>822</v>
      </c>
      <c r="B593" s="11" t="s">
        <v>953</v>
      </c>
      <c r="E593" s="32">
        <v>6.9</v>
      </c>
      <c r="F593" s="10"/>
      <c r="G593" s="9"/>
      <c r="H593" s="5"/>
    </row>
    <row r="594" spans="1:8" ht="13.5">
      <c r="A594" s="1"/>
      <c r="B594" s="1"/>
      <c r="F594" s="4"/>
      <c r="G594" s="1"/>
      <c r="H594" s="5"/>
    </row>
    <row r="595" spans="1:8" ht="13.5">
      <c r="A595" s="1"/>
      <c r="B595" s="1"/>
      <c r="F595" s="13"/>
      <c r="G595" s="11"/>
      <c r="H595" s="11"/>
    </row>
    <row r="596" spans="1:8" ht="13.5">
      <c r="A596" s="1"/>
      <c r="B596" s="1"/>
      <c r="F596" s="13"/>
      <c r="G596" s="11"/>
      <c r="H596" s="11"/>
    </row>
    <row r="597" spans="1:8" ht="13.5">
      <c r="A597" s="1"/>
      <c r="B597" s="1"/>
      <c r="F597" s="13"/>
      <c r="G597" s="11"/>
      <c r="H597" s="11"/>
    </row>
    <row r="598" spans="1:8" ht="13.5">
      <c r="A598" s="1"/>
      <c r="B598" s="1"/>
      <c r="G598" s="11"/>
      <c r="H598" s="20"/>
    </row>
    <row r="599" spans="1:8" ht="13.5">
      <c r="A599" s="1"/>
      <c r="B599" s="1"/>
      <c r="F599" s="13"/>
      <c r="G599" s="11"/>
      <c r="H599" s="11"/>
    </row>
    <row r="600" spans="1:8" ht="13.5">
      <c r="A600" s="1"/>
      <c r="B600" s="1"/>
      <c r="F600" s="13"/>
      <c r="G600" s="11"/>
      <c r="H600" s="11"/>
    </row>
    <row r="601" spans="1:8" ht="13.5">
      <c r="A601" s="1"/>
      <c r="B601" s="1"/>
      <c r="F601" s="13"/>
      <c r="G601" s="11"/>
      <c r="H601" s="11"/>
    </row>
    <row r="602" spans="1:8" ht="13.5">
      <c r="A602" s="1"/>
      <c r="B602" s="1"/>
      <c r="G602" s="11"/>
      <c r="H602" s="20"/>
    </row>
    <row r="603" spans="1:8" ht="13.5">
      <c r="A603" s="1"/>
      <c r="B603" s="1"/>
      <c r="F603" s="13"/>
      <c r="G603" s="11"/>
      <c r="H603" s="11"/>
    </row>
    <row r="604" spans="1:8" ht="13.5">
      <c r="A604" s="1"/>
      <c r="B604" s="1"/>
      <c r="F604" s="15"/>
      <c r="G604" s="9"/>
      <c r="H604" s="9"/>
    </row>
    <row r="605" spans="1:8" ht="13.5">
      <c r="A605" s="1"/>
      <c r="B605" s="1"/>
      <c r="F605" s="15"/>
      <c r="G605" s="9"/>
      <c r="H605" s="9"/>
    </row>
    <row r="606" spans="1:8" ht="13.5">
      <c r="A606" s="1"/>
      <c r="B606" s="1"/>
      <c r="F606" s="15"/>
      <c r="G606" s="9"/>
      <c r="H606" s="9"/>
    </row>
    <row r="607" spans="1:8" ht="13.5">
      <c r="A607" s="1"/>
      <c r="B607" s="1"/>
      <c r="F607" s="15"/>
      <c r="G607" s="9"/>
      <c r="H607" s="9"/>
    </row>
    <row r="608" spans="1:8" ht="13.5">
      <c r="A608" s="1"/>
      <c r="B608" s="1"/>
      <c r="F608" s="15"/>
      <c r="G608" s="9"/>
      <c r="H608" s="9"/>
    </row>
    <row r="609" spans="1:8" ht="13.5">
      <c r="A609" s="1"/>
      <c r="B609" s="1"/>
      <c r="F609" s="15"/>
      <c r="G609" s="9"/>
      <c r="H609" s="9"/>
    </row>
    <row r="610" spans="1:8" ht="13.5">
      <c r="A610" s="1"/>
      <c r="B610" s="1"/>
      <c r="F610" s="15"/>
      <c r="G610" s="9"/>
      <c r="H610" s="9"/>
    </row>
    <row r="611" spans="1:8" ht="13.5">
      <c r="A611" s="1"/>
      <c r="B611" s="1"/>
      <c r="F611" s="15"/>
      <c r="G611" s="9"/>
      <c r="H611" s="9"/>
    </row>
    <row r="612" spans="1:8" ht="13.5">
      <c r="A612" s="1"/>
      <c r="B612" s="1"/>
      <c r="F612" s="15"/>
      <c r="G612" s="9"/>
      <c r="H612" s="9"/>
    </row>
    <row r="613" spans="1:8" ht="13.5">
      <c r="A613" s="1"/>
      <c r="B613" s="1"/>
      <c r="F613" s="15"/>
      <c r="G613" s="9"/>
      <c r="H613" s="9"/>
    </row>
    <row r="614" spans="1:8" ht="13.5">
      <c r="A614" s="1"/>
      <c r="B614" s="1"/>
      <c r="F614" s="15"/>
      <c r="G614" s="9"/>
      <c r="H614" s="9"/>
    </row>
    <row r="615" spans="1:8" ht="13.5">
      <c r="A615" s="1"/>
      <c r="B615" s="1"/>
      <c r="F615" s="15"/>
      <c r="G615" s="9"/>
      <c r="H615" s="9"/>
    </row>
    <row r="616" spans="1:8" ht="13.5">
      <c r="A616" s="1"/>
      <c r="B616" s="1"/>
      <c r="F616" s="15"/>
      <c r="G616" s="9"/>
      <c r="H616" s="9"/>
    </row>
    <row r="617" spans="1:8" ht="13.5">
      <c r="A617" s="1"/>
      <c r="B617" s="1"/>
      <c r="F617" s="15"/>
      <c r="G617" s="9"/>
      <c r="H617" s="9"/>
    </row>
    <row r="618" spans="1:8" ht="13.5">
      <c r="A618" s="1"/>
      <c r="B618" s="1"/>
      <c r="F618" s="15"/>
      <c r="G618" s="9"/>
      <c r="H618" s="9"/>
    </row>
    <row r="619" spans="1:8" ht="13.5">
      <c r="A619" s="1"/>
      <c r="B619" s="1"/>
      <c r="F619" s="13"/>
      <c r="G619" s="11"/>
      <c r="H619" s="11"/>
    </row>
    <row r="620" spans="1:8" ht="13.5">
      <c r="A620" s="1"/>
      <c r="B620" s="1"/>
      <c r="F620" s="13"/>
      <c r="G620" s="11"/>
      <c r="H620" s="11"/>
    </row>
    <row r="621" spans="1:2" ht="13.5">
      <c r="A621" s="1"/>
      <c r="B621" s="1"/>
    </row>
    <row r="622" spans="1:8" ht="13.5">
      <c r="A622" s="1"/>
      <c r="B622" s="1"/>
      <c r="F622" s="13"/>
      <c r="G622" s="11"/>
      <c r="H622" s="11"/>
    </row>
    <row r="623" spans="1:8" ht="13.5">
      <c r="A623" s="1"/>
      <c r="B623" s="1"/>
      <c r="F623" s="13"/>
      <c r="G623" s="11"/>
      <c r="H623" s="11"/>
    </row>
    <row r="624" spans="1:8" ht="13.5">
      <c r="A624" s="1"/>
      <c r="B624" s="1"/>
      <c r="F624" s="13"/>
      <c r="G624" s="11"/>
      <c r="H624" s="11"/>
    </row>
    <row r="625" spans="1:8" ht="13.5">
      <c r="A625" s="1"/>
      <c r="B625" s="1"/>
      <c r="F625" s="13"/>
      <c r="G625" s="11"/>
      <c r="H625" s="11"/>
    </row>
    <row r="626" spans="1:8" ht="13.5">
      <c r="A626" s="1"/>
      <c r="B626" s="1"/>
      <c r="F626" s="13"/>
      <c r="G626" s="11"/>
      <c r="H626" s="11"/>
    </row>
    <row r="627" spans="1:8" ht="13.5">
      <c r="A627" s="1"/>
      <c r="B627" s="1"/>
      <c r="F627" s="13"/>
      <c r="G627" s="11"/>
      <c r="H627" s="11"/>
    </row>
    <row r="628" spans="1:8" ht="13.5">
      <c r="A628" s="1"/>
      <c r="B628" s="1"/>
      <c r="F628" s="13"/>
      <c r="G628" s="11"/>
      <c r="H628" s="11"/>
    </row>
    <row r="629" spans="1:8" ht="13.5">
      <c r="A629" s="1"/>
      <c r="B629" s="1"/>
      <c r="F629" s="13"/>
      <c r="G629" s="11"/>
      <c r="H629" s="11"/>
    </row>
    <row r="630" spans="1:8" ht="13.5">
      <c r="A630" s="1"/>
      <c r="B630" s="1"/>
      <c r="F630" s="13"/>
      <c r="G630" s="11"/>
      <c r="H630" s="11"/>
    </row>
    <row r="631" spans="1:8" ht="13.5">
      <c r="A631" s="1"/>
      <c r="B631" s="1"/>
      <c r="F631" s="13"/>
      <c r="G631" s="11"/>
      <c r="H631" s="11"/>
    </row>
    <row r="632" spans="1:8" ht="13.5">
      <c r="A632" s="1"/>
      <c r="B632" s="1"/>
      <c r="F632" s="13"/>
      <c r="G632" s="11"/>
      <c r="H632" s="11"/>
    </row>
    <row r="633" spans="1:8" ht="13.5">
      <c r="A633" s="1"/>
      <c r="B633" s="1"/>
      <c r="F633" s="13"/>
      <c r="G633" s="11"/>
      <c r="H633" s="11"/>
    </row>
    <row r="634" spans="1:8" ht="13.5">
      <c r="A634" s="1"/>
      <c r="B634" s="1"/>
      <c r="F634" s="13"/>
      <c r="H634" s="11"/>
    </row>
    <row r="635" spans="1:8" ht="13.5">
      <c r="A635" s="1"/>
      <c r="B635" s="1"/>
      <c r="F635" s="13"/>
      <c r="G635" s="11"/>
      <c r="H635" s="11"/>
    </row>
    <row r="636" spans="1:8" ht="13.5">
      <c r="A636" s="1"/>
      <c r="B636" s="1"/>
      <c r="F636" s="13"/>
      <c r="G636" s="11"/>
      <c r="H636" s="11"/>
    </row>
    <row r="637" spans="1:8" ht="13.5">
      <c r="A637" s="1"/>
      <c r="B637" s="1"/>
      <c r="F637" s="13"/>
      <c r="G637" s="11"/>
      <c r="H637" s="11"/>
    </row>
    <row r="638" spans="1:8" ht="13.5">
      <c r="A638" s="11"/>
      <c r="B638" s="11"/>
      <c r="F638" s="13"/>
      <c r="G638" s="11"/>
      <c r="H638" s="11"/>
    </row>
    <row r="639" spans="1:8" ht="13.5">
      <c r="A639" s="1"/>
      <c r="B639" s="1"/>
      <c r="F639" s="13"/>
      <c r="G639" s="11"/>
      <c r="H639" s="11"/>
    </row>
    <row r="640" spans="1:8" ht="13.5">
      <c r="A640" s="1"/>
      <c r="B640" s="1"/>
      <c r="F640" s="13"/>
      <c r="G640" s="11"/>
      <c r="H640" s="11"/>
    </row>
    <row r="641" spans="1:8" ht="13.5">
      <c r="A641" s="11"/>
      <c r="B641" s="9"/>
      <c r="F641" s="13"/>
      <c r="G641" s="11"/>
      <c r="H641" s="11"/>
    </row>
    <row r="642" spans="1:8" ht="13.5">
      <c r="A642" s="1"/>
      <c r="B642" s="1"/>
      <c r="F642" s="13"/>
      <c r="G642" s="11"/>
      <c r="H642" s="11"/>
    </row>
    <row r="643" spans="1:8" ht="13.5">
      <c r="A643" s="1"/>
      <c r="B643" s="1"/>
      <c r="F643" s="13"/>
      <c r="G643" s="11"/>
      <c r="H643" s="11"/>
    </row>
    <row r="644" spans="1:8" ht="13.5">
      <c r="A644" s="1"/>
      <c r="B644" s="1"/>
      <c r="F644" s="13"/>
      <c r="G644" s="11"/>
      <c r="H644" s="11"/>
    </row>
    <row r="645" spans="1:8" ht="13.5">
      <c r="A645" s="1"/>
      <c r="B645" s="1"/>
      <c r="F645" s="13"/>
      <c r="G645" s="11"/>
      <c r="H645" s="11"/>
    </row>
    <row r="646" spans="1:8" ht="13.5">
      <c r="A646" s="1"/>
      <c r="B646" s="1"/>
      <c r="F646" s="13"/>
      <c r="G646" s="11"/>
      <c r="H646" s="11"/>
    </row>
    <row r="647" spans="1:8" ht="13.5">
      <c r="A647" s="1"/>
      <c r="B647" s="1"/>
      <c r="F647" s="13"/>
      <c r="G647" s="11"/>
      <c r="H647" s="11"/>
    </row>
    <row r="648" spans="1:2" ht="13.5">
      <c r="A648" s="30"/>
      <c r="B648" s="1"/>
    </row>
    <row r="1201" spans="21:23" ht="13.5">
      <c r="U1201" s="31">
        <f>IF('注文書'!E10="","",'注文書'!D10*'注文書'!E10)</f>
      </c>
      <c r="W1201" s="2">
        <f>IF('注文書'!L10="","",'注文書'!K10*'注文書'!L10)</f>
      </c>
    </row>
    <row r="1202" spans="21:23" ht="13.5">
      <c r="U1202" s="31">
        <f>IF('注文書'!E11="","",'注文書'!D11*'注文書'!E11)</f>
      </c>
      <c r="W1202" s="2">
        <f>IF('注文書'!L11="","",'注文書'!K11*'注文書'!L11)</f>
      </c>
    </row>
    <row r="1203" spans="21:23" ht="13.5">
      <c r="U1203" s="31">
        <f>IF('注文書'!E12="","",'注文書'!D12*'注文書'!E12)</f>
      </c>
      <c r="W1203" s="2">
        <f>IF('注文書'!L12="","",'注文書'!K12*'注文書'!L12)</f>
      </c>
    </row>
    <row r="1204" spans="21:23" ht="13.5">
      <c r="U1204" s="31">
        <f>IF('注文書'!E13="","",'注文書'!D13*'注文書'!E13)</f>
      </c>
      <c r="W1204" s="2">
        <f>IF('注文書'!L13="","",'注文書'!K13*'注文書'!L13)</f>
      </c>
    </row>
    <row r="1205" spans="21:23" ht="13.5">
      <c r="U1205" s="31">
        <f>IF('注文書'!E14="","",'注文書'!D14*'注文書'!E14)</f>
      </c>
      <c r="W1205" s="2">
        <f>IF('注文書'!L14="","",'注文書'!K14*'注文書'!L14)</f>
      </c>
    </row>
    <row r="1206" spans="21:23" ht="13.5">
      <c r="U1206" s="31">
        <f>IF('注文書'!E15="","",'注文書'!D15*'注文書'!E15)</f>
      </c>
      <c r="W1206" s="2">
        <f>IF('注文書'!L15="","",'注文書'!K15*'注文書'!L15)</f>
      </c>
    </row>
    <row r="1207" spans="21:23" ht="13.5">
      <c r="U1207" s="31">
        <f>IF('注文書'!E16="","",'注文書'!D16*'注文書'!E16)</f>
      </c>
      <c r="W1207" s="2">
        <f>IF('注文書'!L16="","",'注文書'!K16*'注文書'!L16)</f>
      </c>
    </row>
    <row r="1208" spans="21:23" ht="13.5">
      <c r="U1208" s="31">
        <f>IF('注文書'!E17="","",'注文書'!D17*'注文書'!E17)</f>
      </c>
      <c r="W1208" s="2">
        <f>IF('注文書'!L17="","",'注文書'!K17*'注文書'!L17)</f>
      </c>
    </row>
    <row r="1209" spans="21:23" ht="13.5">
      <c r="U1209" s="31">
        <f>IF('注文書'!E18="","",'注文書'!D18*'注文書'!E18)</f>
      </c>
      <c r="W1209" s="2">
        <f>IF('注文書'!L18="","",'注文書'!K18*'注文書'!L18)</f>
      </c>
    </row>
    <row r="1210" spans="21:23" ht="13.5">
      <c r="U1210" s="31">
        <f>IF('注文書'!E19="","",'注文書'!D19*'注文書'!E19)</f>
      </c>
      <c r="W1210" s="2">
        <f>IF('注文書'!L19="","",'注文書'!K19*'注文書'!L19)</f>
      </c>
    </row>
    <row r="1211" spans="21:23" ht="13.5">
      <c r="U1211" s="31">
        <f>IF('注文書'!E20="","",'注文書'!D20*'注文書'!E20)</f>
      </c>
      <c r="W1211" s="2">
        <f>IF('注文書'!L20="","",'注文書'!K20*'注文書'!L20)</f>
      </c>
    </row>
    <row r="1212" spans="21:23" ht="13.5">
      <c r="U1212" s="31">
        <f>IF('注文書'!E21="","",'注文書'!D21*'注文書'!E21)</f>
      </c>
      <c r="W1212" s="2">
        <f>IF('注文書'!L21="","",'注文書'!K21*'注文書'!L21)</f>
      </c>
    </row>
    <row r="1213" spans="21:23" ht="13.5">
      <c r="U1213" s="31">
        <f>IF('注文書'!E22="","",'注文書'!D22*'注文書'!E22)</f>
      </c>
      <c r="W1213" s="2">
        <f>IF('注文書'!L22="","",'注文書'!K22*'注文書'!L22)</f>
      </c>
    </row>
    <row r="1214" spans="21:23" ht="13.5">
      <c r="U1214" s="31">
        <f>IF('注文書'!E23="","",'注文書'!D23*'注文書'!E23)</f>
      </c>
      <c r="W1214" s="2">
        <f>IF('注文書'!L23="","",'注文書'!K23*'注文書'!L23)</f>
      </c>
    </row>
    <row r="1215" spans="21:23" ht="13.5">
      <c r="U1215" s="31">
        <f>IF('注文書'!E24="","",'注文書'!D24*'注文書'!E24)</f>
      </c>
      <c r="W1215" s="2">
        <f>IF('注文書'!L24="","",'注文書'!K24*'注文書'!L24)</f>
      </c>
    </row>
    <row r="1216" spans="21:23" ht="13.5">
      <c r="U1216" s="31">
        <f>IF('注文書'!E25="","",'注文書'!D25*'注文書'!E25)</f>
      </c>
      <c r="W1216" s="2">
        <f>IF('注文書'!L25="","",'注文書'!K25*'注文書'!L25)</f>
      </c>
    </row>
    <row r="1217" spans="21:23" ht="13.5">
      <c r="U1217" s="31">
        <f>IF('注文書'!E26="","",'注文書'!D26*'注文書'!E26)</f>
      </c>
      <c r="W1217" s="2">
        <f>IF('注文書'!L26="","",'注文書'!K26*'注文書'!L26)</f>
      </c>
    </row>
    <row r="1218" spans="21:23" ht="13.5">
      <c r="U1218" s="31">
        <f>IF('注文書'!E27="","",'注文書'!D27*'注文書'!E27)</f>
      </c>
      <c r="W1218" s="2">
        <f>IF('注文書'!L27="","",'注文書'!K27*'注文書'!L27)</f>
      </c>
    </row>
    <row r="1219" spans="21:23" ht="13.5">
      <c r="U1219" s="31">
        <f>IF('注文書'!E28="","",'注文書'!D28*'注文書'!E28)</f>
      </c>
      <c r="W1219" s="2">
        <f>IF('注文書'!L28="","",'注文書'!K28*'注文書'!L28)</f>
      </c>
    </row>
    <row r="1220" spans="21:23" ht="13.5">
      <c r="U1220" s="31">
        <f>IF('注文書'!E29="","",'注文書'!D29*'注文書'!E29)</f>
      </c>
      <c r="W1220" s="2">
        <f>IF('注文書'!L29="","",'注文書'!K29*'注文書'!L29)</f>
      </c>
    </row>
    <row r="1221" spans="21:23" ht="13.5">
      <c r="U1221" s="31">
        <f>IF('注文書'!E30="","",'注文書'!D30*'注文書'!E30)</f>
      </c>
      <c r="W1221" s="2">
        <f>IF('注文書'!L30="","",'注文書'!K30*'注文書'!L30)</f>
      </c>
    </row>
    <row r="1222" spans="21:23" ht="13.5">
      <c r="U1222" s="31">
        <f>IF('注文書'!E31="","",'注文書'!D31*'注文書'!E31)</f>
      </c>
      <c r="W1222" s="2">
        <f>IF('注文書'!L31="","",'注文書'!K31*'注文書'!L31)</f>
      </c>
    </row>
    <row r="1223" spans="21:23" ht="13.5">
      <c r="U1223" s="31">
        <f>IF('注文書'!E72="","",'注文書'!D72*'注文書'!E72)</f>
      </c>
      <c r="W1223" s="2">
        <f>IF('注文書'!L72="","",'注文書'!K72*'注文書'!L72)</f>
      </c>
    </row>
    <row r="1224" spans="21:23" ht="13.5">
      <c r="U1224" s="31">
        <f>IF('注文書'!E32="","",'注文書'!D32*'注文書'!E32)</f>
      </c>
      <c r="W1224" s="2">
        <f>IF('注文書'!L32="","",'注文書'!K32*'注文書'!L32)</f>
      </c>
    </row>
    <row r="1225" spans="21:23" ht="13.5">
      <c r="U1225" s="31">
        <f>IF('注文書'!E33="","",'注文書'!D33*'注文書'!E33)</f>
      </c>
      <c r="W1225" s="2">
        <f>IF('注文書'!L33="","",'注文書'!K33*'注文書'!L33)</f>
      </c>
    </row>
    <row r="1226" spans="21:23" ht="13.5">
      <c r="U1226" s="31">
        <f>IF('注文書'!E34="","",'注文書'!D34*'注文書'!E34)</f>
      </c>
      <c r="W1226" s="2">
        <f>IF('注文書'!L34="","",'注文書'!K34*'注文書'!L34)</f>
      </c>
    </row>
    <row r="1227" spans="21:23" ht="13.5">
      <c r="U1227" s="31">
        <f>IF('注文書'!E35="","",'注文書'!D35*'注文書'!E35)</f>
      </c>
      <c r="W1227" s="2">
        <f>IF('注文書'!L35="","",'注文書'!K35*'注文書'!L35)</f>
      </c>
    </row>
    <row r="1228" spans="21:23" ht="13.5">
      <c r="U1228" s="31">
        <f>IF('注文書'!E36="","",'注文書'!D36*'注文書'!E36)</f>
      </c>
      <c r="W1228" s="2">
        <f>IF('注文書'!L36="","",'注文書'!K36*'注文書'!L36)</f>
      </c>
    </row>
    <row r="1229" spans="21:23" ht="13.5">
      <c r="U1229" s="31">
        <f>IF('注文書'!E37="","",'注文書'!D37*'注文書'!E37)</f>
      </c>
      <c r="W1229" s="2">
        <f>IF('注文書'!L37="","",'注文書'!K37*'注文書'!L37)</f>
      </c>
    </row>
    <row r="1230" spans="21:23" ht="13.5">
      <c r="U1230" s="31">
        <f>IF('注文書'!E38="","",'注文書'!D38*'注文書'!E38)</f>
      </c>
      <c r="W1230" s="2">
        <f>IF('注文書'!L38="","",'注文書'!K38*'注文書'!L38)</f>
      </c>
    </row>
    <row r="1231" spans="21:23" ht="13.5">
      <c r="U1231" s="31">
        <f>IF('注文書'!E39="","",'注文書'!D39*'注文書'!E39)</f>
      </c>
      <c r="W1231" s="2">
        <f>IF('注文書'!L39="","",'注文書'!K39*'注文書'!L39)</f>
      </c>
    </row>
    <row r="1232" spans="21:23" ht="13.5">
      <c r="U1232" s="31">
        <f>IF('注文書'!E40="","",'注文書'!D40*'注文書'!E40)</f>
      </c>
      <c r="W1232" s="2">
        <f>IF('注文書'!L40="","",'注文書'!K40*'注文書'!L40)</f>
      </c>
    </row>
    <row r="1233" spans="21:23" ht="13.5">
      <c r="U1233" s="31">
        <f>IF('注文書'!E41="","",'注文書'!D41*'注文書'!E41)</f>
      </c>
      <c r="W1233" s="2">
        <f>IF('注文書'!L41="","",'注文書'!K41*'注文書'!L41)</f>
      </c>
    </row>
    <row r="1234" spans="21:23" ht="13.5">
      <c r="U1234" s="31">
        <f>IF('注文書'!E42="","",'注文書'!D42*'注文書'!E42)</f>
      </c>
      <c r="W1234" s="2">
        <f>IF('注文書'!L42="","",'注文書'!K42*'注文書'!L42)</f>
      </c>
    </row>
    <row r="1235" spans="21:23" ht="13.5">
      <c r="U1235" s="31">
        <f>IF('注文書'!E43="","",'注文書'!D43*'注文書'!E43)</f>
      </c>
      <c r="W1235" s="2">
        <f>IF('注文書'!L43="","",'注文書'!K43*'注文書'!L43)</f>
      </c>
    </row>
    <row r="1236" spans="21:23" ht="13.5">
      <c r="U1236" s="31">
        <f>IF('注文書'!E44="","",'注文書'!D44*'注文書'!E44)</f>
      </c>
      <c r="W1236" s="2">
        <f>IF('注文書'!L44="","",'注文書'!K44*'注文書'!L44)</f>
      </c>
    </row>
    <row r="1237" spans="21:23" ht="13.5">
      <c r="U1237" s="31">
        <f>IF('注文書'!E45="","",'注文書'!D45*'注文書'!E45)</f>
      </c>
      <c r="W1237" s="2">
        <f>IF('注文書'!L45="","",'注文書'!K45*'注文書'!L45)</f>
      </c>
    </row>
    <row r="1238" spans="21:23" ht="13.5">
      <c r="U1238" s="31">
        <f>IF('注文書'!E46="","",'注文書'!D46*'注文書'!E46)</f>
      </c>
      <c r="W1238" s="2">
        <f>IF('注文書'!L46="","",'注文書'!K46*'注文書'!L46)</f>
      </c>
    </row>
    <row r="1239" spans="21:23" ht="13.5">
      <c r="U1239" s="31">
        <f>IF('注文書'!E47="","",'注文書'!D47*'注文書'!E47)</f>
      </c>
      <c r="W1239" s="2">
        <f>IF('注文書'!L47="","",'注文書'!K47*'注文書'!L47)</f>
      </c>
    </row>
    <row r="1240" spans="21:23" ht="13.5">
      <c r="U1240" s="31">
        <f>IF('注文書'!E48="","",'注文書'!D48*'注文書'!E48)</f>
      </c>
      <c r="W1240" s="2">
        <f>IF('注文書'!L48="","",'注文書'!K48*'注文書'!L48)</f>
      </c>
    </row>
    <row r="1241" spans="21:23" ht="13.5">
      <c r="U1241" s="31">
        <f>IF('注文書'!E49="","",'注文書'!D49*'注文書'!E49)</f>
      </c>
      <c r="W1241" s="2">
        <f>IF('注文書'!L49="","",'注文書'!K49*'注文書'!L49)</f>
      </c>
    </row>
    <row r="1242" spans="21:23" ht="13.5">
      <c r="U1242" s="31">
        <f>IF('注文書'!E50="","",'注文書'!D50*'注文書'!E50)</f>
      </c>
      <c r="W1242" s="2">
        <f>IF('注文書'!L50="","",'注文書'!K50*'注文書'!L50)</f>
      </c>
    </row>
    <row r="1243" spans="21:23" ht="13.5">
      <c r="U1243" s="31">
        <f>IF('注文書'!E51="","",'注文書'!D51*'注文書'!E51)</f>
      </c>
      <c r="W1243" s="2">
        <f>IF('注文書'!L51="","",'注文書'!K51*'注文書'!L51)</f>
      </c>
    </row>
    <row r="1244" spans="21:23" ht="13.5">
      <c r="U1244" s="31">
        <f>IF('注文書'!E52="","",'注文書'!D52*'注文書'!E52)</f>
      </c>
      <c r="W1244" s="2">
        <f>IF('注文書'!L52="","",'注文書'!K52*'注文書'!L52)</f>
      </c>
    </row>
    <row r="1245" spans="21:23" ht="13.5">
      <c r="U1245" s="31">
        <f>IF('注文書'!E53="","",'注文書'!D53*'注文書'!E53)</f>
      </c>
      <c r="W1245" s="2">
        <f>IF('注文書'!L53="","",'注文書'!K53*'注文書'!L53)</f>
      </c>
    </row>
    <row r="1246" spans="21:23" ht="13.5">
      <c r="U1246" s="31">
        <f>IF('注文書'!E54="","",'注文書'!D54*'注文書'!E54)</f>
      </c>
      <c r="W1246" s="2">
        <f>IF('注文書'!L54="","",'注文書'!K54*'注文書'!L54)</f>
      </c>
    </row>
    <row r="1247" spans="21:23" ht="13.5">
      <c r="U1247" s="31">
        <f>IF('注文書'!E55="","",'注文書'!D55*'注文書'!E55)</f>
      </c>
      <c r="W1247" s="2">
        <f>IF('注文書'!L55="","",'注文書'!K55*'注文書'!L55)</f>
      </c>
    </row>
    <row r="1248" spans="21:23" ht="13.5">
      <c r="U1248" s="31">
        <f>IF('注文書'!E56="","",'注文書'!D56*'注文書'!E56)</f>
      </c>
      <c r="W1248" s="2">
        <f>IF('注文書'!L56="","",'注文書'!K56*'注文書'!L56)</f>
      </c>
    </row>
    <row r="1249" spans="21:23" ht="13.5">
      <c r="U1249" s="31">
        <f>IF('注文書'!E57="","",'注文書'!D57*'注文書'!E57)</f>
      </c>
      <c r="W1249" s="2">
        <f>IF('注文書'!L57="","",'注文書'!K57*'注文書'!L57)</f>
      </c>
    </row>
    <row r="1250" spans="21:23" ht="13.5">
      <c r="U1250" s="31">
        <f>IF('注文書'!E58="","",'注文書'!D58*'注文書'!E58)</f>
      </c>
      <c r="W1250" s="2">
        <f>IF('注文書'!L58="","",'注文書'!K58*'注文書'!L58)</f>
      </c>
    </row>
    <row r="1251" spans="21:23" ht="13.5">
      <c r="U1251" s="31">
        <f>IF('注文書'!E59="","",'注文書'!D59*'注文書'!E59)</f>
      </c>
      <c r="W1251" s="2">
        <f>IF('注文書'!L59="","",'注文書'!K59*'注文書'!L59)</f>
      </c>
    </row>
    <row r="1252" spans="21:23" ht="13.5">
      <c r="U1252" s="31">
        <f>IF('注文書'!E60="","",'注文書'!D60*'注文書'!E60)</f>
      </c>
      <c r="W1252" s="2">
        <f>IF('注文書'!L60="","",'注文書'!K60*'注文書'!L60)</f>
      </c>
    </row>
    <row r="1253" spans="21:23" ht="13.5">
      <c r="U1253" s="31">
        <f>IF('注文書'!E61="","",'注文書'!D61*'注文書'!E61)</f>
      </c>
      <c r="W1253" s="2">
        <f>IF('注文書'!L61="","",'注文書'!K61*'注文書'!L61)</f>
      </c>
    </row>
    <row r="1254" spans="21:23" ht="13.5">
      <c r="U1254" s="31">
        <f>IF('注文書'!E62="","",'注文書'!D62*'注文書'!E62)</f>
      </c>
      <c r="W1254" s="2">
        <f>IF('注文書'!L62="","",'注文書'!K62*'注文書'!L62)</f>
      </c>
    </row>
    <row r="1255" spans="21:23" ht="13.5">
      <c r="U1255" s="31">
        <f>IF('注文書'!E63="","",'注文書'!D63*'注文書'!E63)</f>
      </c>
      <c r="W1255" s="2">
        <f>IF('注文書'!L63="","",'注文書'!K63*'注文書'!L63)</f>
      </c>
    </row>
    <row r="1256" spans="21:23" ht="13.5">
      <c r="U1256" s="31">
        <f>IF('注文書'!E64="","",'注文書'!D64*'注文書'!E64)</f>
      </c>
      <c r="W1256" s="2">
        <f>IF('注文書'!L64="","",'注文書'!K64*'注文書'!L64)</f>
      </c>
    </row>
    <row r="1257" spans="21:23" ht="13.5">
      <c r="U1257" s="31">
        <f>IF('注文書'!E65="","",'注文書'!D65*'注文書'!E65)</f>
      </c>
      <c r="W1257" s="2">
        <f>IF('注文書'!L65="","",'注文書'!K65*'注文書'!L65)</f>
      </c>
    </row>
    <row r="1258" spans="21:23" ht="13.5">
      <c r="U1258" s="31">
        <f>IF('注文書'!E66="","",'注文書'!D66*'注文書'!E66)</f>
      </c>
      <c r="W1258" s="2">
        <f>IF('注文書'!L66="","",'注文書'!K66*'注文書'!L66)</f>
      </c>
    </row>
    <row r="1259" spans="21:23" ht="13.5">
      <c r="U1259" s="31">
        <f>IF('注文書'!E67="","",'注文書'!D67*'注文書'!E67)</f>
      </c>
      <c r="W1259" s="2">
        <f>IF('注文書'!L67="","",'注文書'!K67*'注文書'!L67)</f>
      </c>
    </row>
    <row r="1260" spans="21:23" ht="13.5">
      <c r="U1260" s="31">
        <f>IF('注文書'!E69="","",'注文書'!D69*'注文書'!E69)</f>
      </c>
      <c r="W1260" s="2">
        <f>IF('注文書'!L69="","",'注文書'!K69*'注文書'!L69)</f>
      </c>
    </row>
    <row r="1261" spans="21:23" ht="13.5">
      <c r="U1261" s="31">
        <f>IF('注文書'!E70="","",'注文書'!D70*'注文書'!E70)</f>
      </c>
      <c r="W1261" s="2">
        <f>IF('注文書'!L70="","",'注文書'!K70*'注文書'!L70)</f>
      </c>
    </row>
    <row r="1262" spans="21:23" ht="13.5">
      <c r="U1262" s="31">
        <f>IF('注文書'!E71="","",'注文書'!D71*'注文書'!E71)</f>
      </c>
      <c r="W1262" s="2">
        <f>IF('注文書'!L71="","",'注文書'!K71*'注文書'!L71)</f>
      </c>
    </row>
    <row r="1263" spans="21:23" ht="13.5">
      <c r="U1263" s="31">
        <f>IF('注文書'!E73="","",'注文書'!D73*'注文書'!E73)</f>
      </c>
      <c r="W1263" s="2">
        <f>IF('注文書'!L73="","",'注文書'!K73*'注文書'!L73)</f>
      </c>
    </row>
    <row r="1264" spans="21:23" ht="13.5">
      <c r="U1264" s="31">
        <f>IF('注文書'!E74="","",'注文書'!D74*'注文書'!E74)</f>
      </c>
      <c r="W1264" s="2">
        <f>IF('注文書'!L74="","",'注文書'!K74*'注文書'!L74)</f>
      </c>
    </row>
    <row r="1265" spans="21:23" ht="13.5">
      <c r="U1265" s="31">
        <f>IF('注文書'!E75="","",'注文書'!D75*'注文書'!E75)</f>
      </c>
      <c r="W1265" s="2">
        <f>IF('注文書'!L75="","",'注文書'!K75*'注文書'!L75)</f>
      </c>
    </row>
    <row r="1266" spans="21:23" ht="13.5">
      <c r="U1266" s="31">
        <f>IF('注文書'!E79="","",'注文書'!D79*'注文書'!E79)</f>
      </c>
      <c r="W1266" s="2">
        <f>IF('注文書'!L79="","",'注文書'!K79*'注文書'!L79)</f>
      </c>
    </row>
    <row r="1267" spans="21:23" ht="13.5">
      <c r="U1267" s="31">
        <f>IF('注文書'!E68="","",'注文書'!D68*'注文書'!E68)</f>
      </c>
      <c r="W1267" s="2">
        <f>IF('注文書'!L68="","",'注文書'!K68*'注文書'!L68)</f>
      </c>
    </row>
    <row r="1268" spans="21:23" ht="13.5">
      <c r="U1268" s="31">
        <f>IF('注文書'!E76="","",'注文書'!D76*'注文書'!E76)</f>
      </c>
      <c r="W1268" s="2">
        <f>IF('注文書'!L76="","",'注文書'!K76*'注文書'!L76)</f>
      </c>
    </row>
    <row r="1269" ht="13.5">
      <c r="U1269" s="31">
        <f>IF('注文書'!E77="","",'注文書'!D77*'注文書'!E77)</f>
      </c>
    </row>
    <row r="1273" spans="21:23" ht="13.5">
      <c r="U1273" s="2">
        <f>SUM(U1201:U1272)</f>
        <v>0</v>
      </c>
      <c r="W1273" s="2">
        <f>SUM(W1201:W1269)</f>
        <v>0</v>
      </c>
    </row>
    <row r="1699" ht="13.5">
      <c r="E1699" s="32">
        <v>0</v>
      </c>
    </row>
  </sheetData>
  <sheetProtection formatCells="0"/>
  <printOptions/>
  <pageMargins left="0.787" right="0.787" top="0.984" bottom="0.984" header="0.512" footer="0.512"/>
  <pageSetup horizontalDpi="600" verticalDpi="600" orientation="portrait" paperSize="9" r:id="rId1"/>
  <headerFooter alignWithMargins="0">
    <oddHeader>&amp;C&amp;A</oddHeader>
    <oddFooter>&amp;C- &amp;P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Z129"/>
  <sheetViews>
    <sheetView tabSelected="1" view="pageBreakPreview" zoomScale="85" zoomScaleNormal="75" zoomScaleSheetLayoutView="85" zoomScalePageLayoutView="115" workbookViewId="0" topLeftCell="A1">
      <selection activeCell="L18" sqref="L18"/>
    </sheetView>
  </sheetViews>
  <sheetFormatPr defaultColWidth="0.5" defaultRowHeight="13.5" zeroHeight="1"/>
  <cols>
    <col min="1" max="2" width="12.625" style="21" customWidth="1"/>
    <col min="3" max="3" width="25.25390625" style="21" customWidth="1"/>
    <col min="4" max="4" width="12.625" style="23" customWidth="1"/>
    <col min="5" max="5" width="13.375" style="21" customWidth="1"/>
    <col min="6" max="7" width="3.875" style="21" customWidth="1"/>
    <col min="8" max="9" width="12.625" style="21" customWidth="1"/>
    <col min="10" max="10" width="25.25390625" style="21" customWidth="1"/>
    <col min="11" max="11" width="12.625" style="25" bestFit="1" customWidth="1"/>
    <col min="12" max="12" width="14.00390625" style="24" customWidth="1"/>
    <col min="13" max="13" width="0" style="0" hidden="1" customWidth="1"/>
    <col min="14" max="15" width="7.375" style="21" hidden="1" customWidth="1"/>
    <col min="16" max="16" width="7.125" style="21" hidden="1" customWidth="1"/>
    <col min="17" max="17" width="7.00390625" style="21" hidden="1" customWidth="1"/>
    <col min="18" max="18" width="7.125" style="21" hidden="1" customWidth="1"/>
    <col min="19" max="19" width="6.375" style="21" hidden="1" customWidth="1"/>
    <col min="20" max="20" width="10.50390625" style="21" hidden="1" customWidth="1"/>
    <col min="21" max="26" width="0" style="26" hidden="1" customWidth="1"/>
    <col min="27" max="254" width="0" style="21" hidden="1" customWidth="1"/>
    <col min="255" max="255" width="0.6171875" style="21" customWidth="1"/>
    <col min="256" max="16384" width="0.5" style="21" customWidth="1"/>
  </cols>
  <sheetData>
    <row r="1" spans="1:26" ht="20.25" customHeight="1" thickBot="1">
      <c r="A1" s="59"/>
      <c r="B1" s="59"/>
      <c r="C1" s="59"/>
      <c r="D1" s="59"/>
      <c r="E1" s="84" t="s">
        <v>1017</v>
      </c>
      <c r="F1" s="84"/>
      <c r="G1" s="84"/>
      <c r="H1" s="84"/>
      <c r="I1" s="59"/>
      <c r="J1" s="59"/>
      <c r="K1" s="59"/>
      <c r="L1" s="59"/>
      <c r="U1" s="21"/>
      <c r="V1" s="21"/>
      <c r="W1" s="21"/>
      <c r="X1" s="21"/>
      <c r="Y1" s="21"/>
      <c r="Z1" s="21"/>
    </row>
    <row r="2" spans="1:26" ht="15.75" thickBot="1" thickTop="1">
      <c r="A2" s="60"/>
      <c r="B2" s="60"/>
      <c r="C2" s="60"/>
      <c r="D2" s="61"/>
      <c r="E2" s="84"/>
      <c r="F2" s="84"/>
      <c r="G2" s="84"/>
      <c r="H2" s="84"/>
      <c r="I2" s="62"/>
      <c r="J2" s="63"/>
      <c r="K2" s="90">
        <f ca="1">TODAY()</f>
        <v>44956</v>
      </c>
      <c r="L2" s="90"/>
      <c r="U2" s="21"/>
      <c r="V2" s="21"/>
      <c r="W2" s="21"/>
      <c r="X2" s="21"/>
      <c r="Y2" s="21"/>
      <c r="Z2" s="21"/>
    </row>
    <row r="3" spans="1:26" ht="20.25" customHeight="1" thickTop="1">
      <c r="A3" s="91" t="s">
        <v>1018</v>
      </c>
      <c r="B3" s="91"/>
      <c r="C3" s="91"/>
      <c r="D3" s="82"/>
      <c r="E3" s="82"/>
      <c r="F3" s="82"/>
      <c r="G3" s="82"/>
      <c r="H3" s="82"/>
      <c r="I3" s="78"/>
      <c r="J3" s="79"/>
      <c r="K3" s="83" t="s">
        <v>954</v>
      </c>
      <c r="L3" s="83"/>
      <c r="U3" s="21"/>
      <c r="V3" s="21"/>
      <c r="W3" s="21"/>
      <c r="X3" s="21"/>
      <c r="Y3" s="21"/>
      <c r="Z3" s="21"/>
    </row>
    <row r="4" spans="1:26" ht="21.75" customHeight="1">
      <c r="A4" s="60"/>
      <c r="B4" s="59"/>
      <c r="C4" s="60"/>
      <c r="D4" s="85"/>
      <c r="E4" s="85"/>
      <c r="F4" s="85"/>
      <c r="G4" s="85"/>
      <c r="H4" s="85"/>
      <c r="I4" s="60"/>
      <c r="J4" s="60"/>
      <c r="K4" s="83" t="s">
        <v>843</v>
      </c>
      <c r="L4" s="83"/>
      <c r="U4" s="21"/>
      <c r="V4" s="21"/>
      <c r="W4" s="21"/>
      <c r="X4" s="21"/>
      <c r="Y4" s="21"/>
      <c r="Z4" s="21"/>
    </row>
    <row r="5" spans="1:26" ht="21.75" customHeight="1">
      <c r="A5" s="52" t="s">
        <v>832</v>
      </c>
      <c r="B5" s="80"/>
      <c r="C5" s="81"/>
      <c r="D5" s="54" t="s">
        <v>833</v>
      </c>
      <c r="E5" s="80"/>
      <c r="F5" s="81"/>
      <c r="G5" s="81"/>
      <c r="H5" s="81"/>
      <c r="I5" s="54" t="s">
        <v>834</v>
      </c>
      <c r="J5" s="80"/>
      <c r="K5" s="81"/>
      <c r="L5" s="55" t="s">
        <v>835</v>
      </c>
      <c r="U5" s="21"/>
      <c r="V5" s="21"/>
      <c r="W5" s="21"/>
      <c r="X5" s="21"/>
      <c r="Y5" s="21"/>
      <c r="Z5" s="21"/>
    </row>
    <row r="6" spans="1:26" ht="21.75" customHeight="1">
      <c r="A6" s="52" t="s">
        <v>836</v>
      </c>
      <c r="B6" s="80"/>
      <c r="C6" s="81"/>
      <c r="D6" s="81"/>
      <c r="E6" s="81"/>
      <c r="F6" s="81"/>
      <c r="G6" s="81"/>
      <c r="H6" s="93"/>
      <c r="I6" s="53" t="s">
        <v>1070</v>
      </c>
      <c r="J6" s="95"/>
      <c r="K6" s="96"/>
      <c r="L6" s="97"/>
      <c r="U6" s="21"/>
      <c r="V6" s="21"/>
      <c r="W6" s="21"/>
      <c r="X6" s="21"/>
      <c r="Y6" s="21"/>
      <c r="Z6" s="21"/>
    </row>
    <row r="7" spans="1:26" ht="24" customHeight="1">
      <c r="A7" s="52" t="s">
        <v>1076</v>
      </c>
      <c r="B7" s="56" t="s">
        <v>1077</v>
      </c>
      <c r="C7" s="57" t="s">
        <v>1078</v>
      </c>
      <c r="D7" s="87">
        <v>0.3541666666666667</v>
      </c>
      <c r="E7" s="88"/>
      <c r="F7" s="81" t="s">
        <v>1075</v>
      </c>
      <c r="G7" s="93"/>
      <c r="H7" s="80" t="s">
        <v>844</v>
      </c>
      <c r="I7" s="81"/>
      <c r="J7" s="54" t="s">
        <v>1079</v>
      </c>
      <c r="K7" s="56" t="s">
        <v>1203</v>
      </c>
      <c r="L7" s="58" t="s">
        <v>1069</v>
      </c>
      <c r="U7" s="21"/>
      <c r="V7" s="21"/>
      <c r="W7" s="21"/>
      <c r="X7" s="21"/>
      <c r="Y7" s="21"/>
      <c r="Z7" s="21"/>
    </row>
    <row r="8" spans="1:26" ht="13.5">
      <c r="A8" s="60"/>
      <c r="B8" s="60"/>
      <c r="C8" s="60"/>
      <c r="D8" s="64"/>
      <c r="E8" s="60"/>
      <c r="F8" s="60"/>
      <c r="G8" s="60"/>
      <c r="H8" s="60"/>
      <c r="I8" s="60"/>
      <c r="J8" s="65"/>
      <c r="K8" s="66"/>
      <c r="L8" s="67"/>
      <c r="U8" s="21"/>
      <c r="V8" s="21"/>
      <c r="W8" s="21"/>
      <c r="X8" s="21"/>
      <c r="Y8" s="21"/>
      <c r="Z8" s="21"/>
    </row>
    <row r="9" spans="1:26" ht="18" customHeight="1">
      <c r="A9" s="68" t="s">
        <v>1071</v>
      </c>
      <c r="B9" s="69" t="s">
        <v>846</v>
      </c>
      <c r="C9" s="68" t="s">
        <v>1072</v>
      </c>
      <c r="D9" s="69" t="s">
        <v>837</v>
      </c>
      <c r="E9" s="69" t="s">
        <v>838</v>
      </c>
      <c r="F9" s="70"/>
      <c r="G9" s="70"/>
      <c r="H9" s="68" t="s">
        <v>1071</v>
      </c>
      <c r="I9" s="69" t="s">
        <v>846</v>
      </c>
      <c r="J9" s="68" t="s">
        <v>1072</v>
      </c>
      <c r="K9" s="71" t="s">
        <v>1073</v>
      </c>
      <c r="L9" s="68" t="s">
        <v>1074</v>
      </c>
      <c r="N9" s="21" t="s">
        <v>839</v>
      </c>
      <c r="P9" s="21" t="s">
        <v>840</v>
      </c>
      <c r="T9" s="21" t="s">
        <v>841</v>
      </c>
      <c r="U9" s="21"/>
      <c r="V9" s="21"/>
      <c r="W9" s="21"/>
      <c r="X9" s="21"/>
      <c r="Y9" s="21"/>
      <c r="Z9" s="21"/>
    </row>
    <row r="10" spans="1:26" ht="18" customHeight="1">
      <c r="A10" s="42" t="s">
        <v>1016</v>
      </c>
      <c r="B10" s="42" t="s">
        <v>667</v>
      </c>
      <c r="C10" s="42" t="str">
        <f>IF(B10="","",VLOOKUP(B10,'資材マスター'!$A$1:$H$1003,2))</f>
        <v>敷板/ﾌﾟﾗｽﾁｯｸ W=200 L=2000</v>
      </c>
      <c r="D10" s="43">
        <f>IF(B10="","",VLOOKUP(B10,'資材マスター'!$A$1:$H$1003,5))</f>
        <v>7.2</v>
      </c>
      <c r="E10" s="42"/>
      <c r="F10" s="44"/>
      <c r="G10" s="44"/>
      <c r="H10" s="42" t="s">
        <v>1087</v>
      </c>
      <c r="I10" s="42" t="s">
        <v>456</v>
      </c>
      <c r="J10" s="42" t="str">
        <f>IF(I10="","",VLOOKUP(I10,'資材マスター'!$A$1:$H$1003,2))</f>
        <v>ｱﾙﾐ足場板 W=240 L=4000</v>
      </c>
      <c r="K10" s="43">
        <f>IF(I10="","",VLOOKUP(I10,'資材マスター'!$A$1:$H$1003,5))</f>
        <v>10.56</v>
      </c>
      <c r="L10" s="42"/>
      <c r="N10" s="22">
        <f>D10*E10</f>
        <v>0</v>
      </c>
      <c r="O10" s="22">
        <f>D10*E10</f>
        <v>0</v>
      </c>
      <c r="P10" s="22">
        <f aca="true" t="shared" si="0" ref="P10:P15">K10*L10</f>
        <v>0</v>
      </c>
      <c r="Q10" s="22">
        <f aca="true" t="shared" si="1" ref="Q10:Q15">K10*L10</f>
        <v>0</v>
      </c>
      <c r="R10" s="22"/>
      <c r="S10" s="22">
        <f>O10+Q10</f>
        <v>0</v>
      </c>
      <c r="T10" s="22">
        <f>N10+P10</f>
        <v>0</v>
      </c>
      <c r="U10" s="21"/>
      <c r="V10" s="21">
        <f>D10*E10</f>
        <v>0</v>
      </c>
      <c r="W10" s="21">
        <f>K10*L10</f>
        <v>0</v>
      </c>
      <c r="X10" s="21"/>
      <c r="Y10" s="21"/>
      <c r="Z10" s="21"/>
    </row>
    <row r="11" spans="1:26" ht="18" customHeight="1">
      <c r="A11" s="42"/>
      <c r="B11" s="42" t="s">
        <v>1088</v>
      </c>
      <c r="C11" s="42" t="str">
        <f>IF(B11="","",VLOOKUP(B11,'資材マスター'!$A$1:$H$1003,2))</f>
        <v>ｺﾏ板/ﾌﾟﾗｽﾁｯｸ W=200 L=200</v>
      </c>
      <c r="D11" s="43">
        <f>IF(B11="","",VLOOKUP(B11,'資材マスター'!$A$1:$H$1003,5))</f>
        <v>0.72</v>
      </c>
      <c r="E11" s="42"/>
      <c r="F11" s="44"/>
      <c r="G11" s="44"/>
      <c r="H11" s="45"/>
      <c r="I11" s="42" t="s">
        <v>1153</v>
      </c>
      <c r="J11" s="42" t="str">
        <f>IF(I11="","",VLOOKUP(I11,'資材マスター'!$A$1:$H$1003,2))</f>
        <v>ｱﾙﾐ足場板 W=240 L=3000</v>
      </c>
      <c r="K11" s="43">
        <f>IF(I11="","",VLOOKUP(I11,'資材マスター'!$A$1:$H$1003,5))</f>
        <v>7.9</v>
      </c>
      <c r="L11" s="42"/>
      <c r="N11" s="22">
        <f aca="true" t="shared" si="2" ref="N11:N51">D11*E11</f>
        <v>0</v>
      </c>
      <c r="O11" s="22">
        <f aca="true" t="shared" si="3" ref="O11:O51">D11*E11</f>
        <v>0</v>
      </c>
      <c r="P11" s="22">
        <f t="shared" si="0"/>
        <v>0</v>
      </c>
      <c r="Q11" s="22">
        <f t="shared" si="1"/>
        <v>0</v>
      </c>
      <c r="R11" s="22"/>
      <c r="S11" s="22">
        <f aca="true" t="shared" si="4" ref="S11:S75">O11+Q11</f>
        <v>0</v>
      </c>
      <c r="T11" s="22">
        <f aca="true" t="shared" si="5" ref="T11:T75">N11+P11</f>
        <v>0</v>
      </c>
      <c r="U11" s="21"/>
      <c r="V11" s="21">
        <f aca="true" t="shared" si="6" ref="V11:V75">D11*E11</f>
        <v>0</v>
      </c>
      <c r="W11" s="21">
        <f aca="true" t="shared" si="7" ref="W11:W75">K11*L11</f>
        <v>0</v>
      </c>
      <c r="X11" s="21"/>
      <c r="Y11" s="21"/>
      <c r="Z11" s="21"/>
    </row>
    <row r="12" spans="1:26" ht="18" customHeight="1">
      <c r="A12" s="42" t="s">
        <v>989</v>
      </c>
      <c r="B12" s="42" t="s">
        <v>1089</v>
      </c>
      <c r="C12" s="42" t="str">
        <f>IF(B12="","",VLOOKUP(B12,'資材マスター'!$A$1:$H$1003,2))</f>
        <v>軽量TSｻﾎﾟｰﾄ建地 H=3400</v>
      </c>
      <c r="D12" s="43">
        <f>IF(B12="","",VLOOKUP(B12,'資材マスター'!$A$1:$H$1003,5))</f>
        <v>15.1</v>
      </c>
      <c r="E12" s="42"/>
      <c r="F12" s="44"/>
      <c r="G12" s="44"/>
      <c r="H12" s="42"/>
      <c r="I12" s="42" t="s">
        <v>1154</v>
      </c>
      <c r="J12" s="42" t="str">
        <f>IF(I12="","",VLOOKUP(I12,'資材マスター'!$A$1:$H$1003,2))</f>
        <v>ｱﾙﾐ足場板 W=240 L=2000</v>
      </c>
      <c r="K12" s="43">
        <f>IF(I12="","",VLOOKUP(I12,'資材マスター'!$A$1:$H$1003,5))</f>
        <v>5.4</v>
      </c>
      <c r="L12" s="42"/>
      <c r="N12" s="22">
        <f t="shared" si="2"/>
        <v>0</v>
      </c>
      <c r="O12" s="22">
        <f t="shared" si="3"/>
        <v>0</v>
      </c>
      <c r="P12" s="22">
        <f t="shared" si="0"/>
        <v>0</v>
      </c>
      <c r="Q12" s="22">
        <f t="shared" si="1"/>
        <v>0</v>
      </c>
      <c r="R12" s="22"/>
      <c r="S12" s="22">
        <f t="shared" si="4"/>
        <v>0</v>
      </c>
      <c r="T12" s="22">
        <f t="shared" si="5"/>
        <v>0</v>
      </c>
      <c r="U12" s="21"/>
      <c r="V12" s="21">
        <f t="shared" si="6"/>
        <v>0</v>
      </c>
      <c r="W12" s="21">
        <f t="shared" si="7"/>
        <v>0</v>
      </c>
      <c r="X12" s="21"/>
      <c r="Y12" s="21"/>
      <c r="Z12" s="21"/>
    </row>
    <row r="13" spans="1:26" ht="18" customHeight="1">
      <c r="A13" s="42"/>
      <c r="B13" s="42" t="s">
        <v>1090</v>
      </c>
      <c r="C13" s="42" t="str">
        <f>IF(B13="","",VLOOKUP(B13,'資材マスター'!$A$1:$H$1003,2))</f>
        <v>軽量TSｻﾎﾟｰﾄ建地 H=2050</v>
      </c>
      <c r="D13" s="43">
        <f>IF(B13="","",VLOOKUP(B13,'資材マスター'!$A$1:$H$1003,5))</f>
        <v>9</v>
      </c>
      <c r="E13" s="42"/>
      <c r="F13" s="44"/>
      <c r="G13" s="44"/>
      <c r="H13" s="42" t="s">
        <v>1063</v>
      </c>
      <c r="I13" s="42" t="s">
        <v>1155</v>
      </c>
      <c r="J13" s="42" t="str">
        <f>IF(I13="","",VLOOKUP(I13,'資材マスター'!$A$1:$H$1003,2))</f>
        <v>60角ﾊﾟｲﾌﾟ L=1000</v>
      </c>
      <c r="K13" s="43">
        <f>IF(I13="","",VLOOKUP(I13,'資材マスター'!$A$1:$H$1003,5))</f>
        <v>4.06</v>
      </c>
      <c r="L13" s="42"/>
      <c r="N13" s="22">
        <f t="shared" si="2"/>
        <v>0</v>
      </c>
      <c r="O13" s="22">
        <f t="shared" si="3"/>
        <v>0</v>
      </c>
      <c r="P13" s="22">
        <f t="shared" si="0"/>
        <v>0</v>
      </c>
      <c r="Q13" s="22">
        <f t="shared" si="1"/>
        <v>0</v>
      </c>
      <c r="R13" s="22"/>
      <c r="S13" s="22">
        <f t="shared" si="4"/>
        <v>0</v>
      </c>
      <c r="T13" s="22">
        <f t="shared" si="5"/>
        <v>0</v>
      </c>
      <c r="U13" s="21"/>
      <c r="V13" s="21">
        <f t="shared" si="6"/>
        <v>0</v>
      </c>
      <c r="W13" s="21">
        <f t="shared" si="7"/>
        <v>0</v>
      </c>
      <c r="X13" s="21"/>
      <c r="Y13" s="21"/>
      <c r="Z13" s="21"/>
    </row>
    <row r="14" spans="1:26" ht="18" customHeight="1">
      <c r="A14" s="42"/>
      <c r="B14" s="42" t="s">
        <v>1091</v>
      </c>
      <c r="C14" s="42" t="str">
        <f>IF(B14="","",VLOOKUP(B14,'資材マスター'!$A$1:$H$1003,2))</f>
        <v>軽量TSｻﾎﾟｰﾄ建地 H=1700</v>
      </c>
      <c r="D14" s="43">
        <f>IF(B14="","",VLOOKUP(B14,'資材マスター'!$A$1:$H$1003,5))</f>
        <v>7.8</v>
      </c>
      <c r="E14" s="42"/>
      <c r="F14" s="44"/>
      <c r="G14" s="44"/>
      <c r="H14" s="45"/>
      <c r="I14" s="42" t="s">
        <v>1156</v>
      </c>
      <c r="J14" s="42" t="str">
        <f>IF(I14="","",VLOOKUP(I14,'資材マスター'!$A$1:$H$1003,2))</f>
        <v>60角ﾊﾟｲﾌﾟ L=1500</v>
      </c>
      <c r="K14" s="43">
        <f>IF(I14="","",VLOOKUP(I14,'資材マスター'!$A$1:$H$1003,5))</f>
        <v>6.2</v>
      </c>
      <c r="L14" s="42"/>
      <c r="N14" s="22">
        <f t="shared" si="2"/>
        <v>0</v>
      </c>
      <c r="O14" s="22">
        <f t="shared" si="3"/>
        <v>0</v>
      </c>
      <c r="P14" s="22">
        <f t="shared" si="0"/>
        <v>0</v>
      </c>
      <c r="Q14" s="22">
        <f t="shared" si="1"/>
        <v>0</v>
      </c>
      <c r="R14" s="22"/>
      <c r="S14" s="22">
        <f t="shared" si="4"/>
        <v>0</v>
      </c>
      <c r="T14" s="22">
        <f t="shared" si="5"/>
        <v>0</v>
      </c>
      <c r="U14" s="21"/>
      <c r="V14" s="21">
        <f t="shared" si="6"/>
        <v>0</v>
      </c>
      <c r="W14" s="21">
        <f t="shared" si="7"/>
        <v>0</v>
      </c>
      <c r="X14" s="21"/>
      <c r="Y14" s="21"/>
      <c r="Z14" s="21"/>
    </row>
    <row r="15" spans="1:26" ht="18" customHeight="1">
      <c r="A15" s="42"/>
      <c r="B15" s="42" t="s">
        <v>1092</v>
      </c>
      <c r="C15" s="42" t="str">
        <f>IF(B15="","",VLOOKUP(B15,'資材マスター'!$A$1:$H$1003,2))</f>
        <v>軽量TSｻﾎﾟｰﾄ建地 H=1450</v>
      </c>
      <c r="D15" s="43">
        <f>IF(B15="","",VLOOKUP(B15,'資材マスター'!$A$1:$H$1003,5))</f>
        <v>7.3</v>
      </c>
      <c r="E15" s="42"/>
      <c r="F15" s="44"/>
      <c r="G15" s="44"/>
      <c r="H15" s="42"/>
      <c r="I15" s="42" t="s">
        <v>1157</v>
      </c>
      <c r="J15" s="42" t="str">
        <f>IF(I15="","",VLOOKUP(I15,'資材マスター'!$A$1:$H$1003,2))</f>
        <v>60角ﾊﾟｲﾌﾟ L=2000</v>
      </c>
      <c r="K15" s="43">
        <f>IF(I15="","",VLOOKUP(I15,'資材マスター'!$A$1:$H$1003,5))</f>
        <v>8.2</v>
      </c>
      <c r="L15" s="42"/>
      <c r="N15" s="22">
        <f t="shared" si="2"/>
        <v>0</v>
      </c>
      <c r="O15" s="22">
        <f t="shared" si="3"/>
        <v>0</v>
      </c>
      <c r="P15" s="22">
        <f t="shared" si="0"/>
        <v>0</v>
      </c>
      <c r="Q15" s="22">
        <f t="shared" si="1"/>
        <v>0</v>
      </c>
      <c r="R15" s="22"/>
      <c r="S15" s="22">
        <f t="shared" si="4"/>
        <v>0</v>
      </c>
      <c r="T15" s="22">
        <f t="shared" si="5"/>
        <v>0</v>
      </c>
      <c r="U15" s="21"/>
      <c r="V15" s="21">
        <f t="shared" si="6"/>
        <v>0</v>
      </c>
      <c r="W15" s="21">
        <f t="shared" si="7"/>
        <v>0</v>
      </c>
      <c r="X15" s="21"/>
      <c r="Y15" s="21"/>
      <c r="Z15" s="21"/>
    </row>
    <row r="16" spans="1:26" ht="18" customHeight="1">
      <c r="A16" s="42"/>
      <c r="B16" s="42" t="s">
        <v>1093</v>
      </c>
      <c r="C16" s="42" t="str">
        <f>IF(B16="","",VLOOKUP(B16,'資材マスター'!$A$1:$H$1003,2))</f>
        <v>軽量TSｻﾎﾟｰﾄ建地 H=1200</v>
      </c>
      <c r="D16" s="43">
        <f>IF(B16="","",VLOOKUP(B16,'資材マスター'!$A$1:$H$1003,5))</f>
        <v>6.4</v>
      </c>
      <c r="E16" s="42"/>
      <c r="F16" s="44"/>
      <c r="G16" s="44"/>
      <c r="H16" s="42"/>
      <c r="I16" s="42" t="s">
        <v>1158</v>
      </c>
      <c r="J16" s="42" t="str">
        <f>IF(I16="","",VLOOKUP(I16,'資材マスター'!$A$1:$H$1003,2))</f>
        <v>60角ﾊﾟｲﾌﾟ L=2500</v>
      </c>
      <c r="K16" s="43">
        <f>IF(I16="","",VLOOKUP(I16,'資材マスター'!$A$1:$H$1003,5))</f>
        <v>10.3</v>
      </c>
      <c r="L16" s="42"/>
      <c r="N16" s="22">
        <f t="shared" si="2"/>
        <v>0</v>
      </c>
      <c r="O16" s="22">
        <f t="shared" si="3"/>
        <v>0</v>
      </c>
      <c r="P16" s="22">
        <f>K17*L17</f>
        <v>0</v>
      </c>
      <c r="Q16" s="22">
        <f>K17*L17</f>
        <v>0</v>
      </c>
      <c r="R16" s="22"/>
      <c r="S16" s="22">
        <f t="shared" si="4"/>
        <v>0</v>
      </c>
      <c r="T16" s="22">
        <f t="shared" si="5"/>
        <v>0</v>
      </c>
      <c r="U16" s="21"/>
      <c r="V16" s="21">
        <f t="shared" si="6"/>
        <v>0</v>
      </c>
      <c r="W16" s="21">
        <f t="shared" si="7"/>
        <v>0</v>
      </c>
      <c r="X16" s="21"/>
      <c r="Y16" s="21"/>
      <c r="Z16" s="21"/>
    </row>
    <row r="17" spans="1:26" ht="18" customHeight="1">
      <c r="A17" s="42"/>
      <c r="B17" s="42" t="s">
        <v>1094</v>
      </c>
      <c r="C17" s="42" t="str">
        <f>IF(B17="","",VLOOKUP(B17,'資材マスター'!$A$1:$H$1003,2))</f>
        <v>軽量TSｻﾎﾟｰﾄ建地 H=850</v>
      </c>
      <c r="D17" s="43">
        <f>IF(B17="","",VLOOKUP(B17,'資材マスター'!$A$1:$H$1003,5))</f>
        <v>5.4</v>
      </c>
      <c r="E17" s="42"/>
      <c r="F17" s="44"/>
      <c r="G17" s="44"/>
      <c r="H17" s="42"/>
      <c r="I17" s="42" t="s">
        <v>1159</v>
      </c>
      <c r="J17" s="42" t="str">
        <f>IF(I17="","",VLOOKUP(I17,'資材マスター'!$A$1:$H$1003,2))</f>
        <v>60角ﾊﾟｲﾌﾟ L=3000</v>
      </c>
      <c r="K17" s="43">
        <f>IF(I17="","",VLOOKUP(I17,'資材マスター'!$A$1:$H$1003,5))</f>
        <v>12.3</v>
      </c>
      <c r="L17" s="42"/>
      <c r="N17" s="22">
        <f t="shared" si="2"/>
        <v>0</v>
      </c>
      <c r="O17" s="22">
        <f t="shared" si="3"/>
        <v>0</v>
      </c>
      <c r="P17" s="22">
        <f>K18*L18</f>
        <v>0</v>
      </c>
      <c r="Q17" s="22">
        <f>K18*L18</f>
        <v>0</v>
      </c>
      <c r="R17" s="22"/>
      <c r="S17" s="22">
        <f t="shared" si="4"/>
        <v>0</v>
      </c>
      <c r="T17" s="22">
        <f t="shared" si="5"/>
        <v>0</v>
      </c>
      <c r="U17" s="21"/>
      <c r="V17" s="21">
        <f t="shared" si="6"/>
        <v>0</v>
      </c>
      <c r="W17" s="21">
        <f t="shared" si="7"/>
        <v>0</v>
      </c>
      <c r="X17" s="21"/>
      <c r="Y17" s="21"/>
      <c r="Z17" s="21"/>
    </row>
    <row r="18" spans="1:26" ht="18" customHeight="1">
      <c r="A18" s="42"/>
      <c r="B18" s="42" t="s">
        <v>1095</v>
      </c>
      <c r="C18" s="42" t="str">
        <f>IF(B18="","",VLOOKUP(B18,'資材マスター'!$A$1:$H$1003,2))</f>
        <v>軽量TSｻﾎﾟｰﾄ建地 H=600</v>
      </c>
      <c r="D18" s="43">
        <f>IF(B18="","",VLOOKUP(B18,'資材マスター'!$A$1:$H$1003,5))</f>
        <v>3.4</v>
      </c>
      <c r="E18" s="42"/>
      <c r="F18" s="44"/>
      <c r="G18" s="44"/>
      <c r="H18" s="42"/>
      <c r="I18" s="42" t="s">
        <v>1160</v>
      </c>
      <c r="J18" s="42" t="str">
        <f>IF(I18="","",VLOOKUP(I18,'資材マスター'!$A$1:$H$1003,2))</f>
        <v>60角ﾊﾟｲﾌﾟ L=3500</v>
      </c>
      <c r="K18" s="43">
        <f>IF(I18="","",VLOOKUP(I18,'資材マスター'!$A$1:$H$1003,5))</f>
        <v>14.4</v>
      </c>
      <c r="L18" s="42"/>
      <c r="N18" s="22">
        <f t="shared" si="2"/>
        <v>0</v>
      </c>
      <c r="O18" s="22">
        <f t="shared" si="3"/>
        <v>0</v>
      </c>
      <c r="P18" s="22">
        <f>K19*L19</f>
        <v>0</v>
      </c>
      <c r="Q18" s="22">
        <f>K19*L19</f>
        <v>0</v>
      </c>
      <c r="R18" s="22"/>
      <c r="S18" s="22">
        <f t="shared" si="4"/>
        <v>0</v>
      </c>
      <c r="T18" s="22">
        <f t="shared" si="5"/>
        <v>0</v>
      </c>
      <c r="U18" s="21"/>
      <c r="V18" s="21">
        <f t="shared" si="6"/>
        <v>0</v>
      </c>
      <c r="W18" s="21">
        <f t="shared" si="7"/>
        <v>0</v>
      </c>
      <c r="X18" s="21"/>
      <c r="Y18" s="21"/>
      <c r="Z18" s="21"/>
    </row>
    <row r="19" spans="1:26" ht="18" customHeight="1">
      <c r="A19" s="42"/>
      <c r="B19" s="42" t="s">
        <v>1096</v>
      </c>
      <c r="C19" s="42" t="str">
        <f>IF(B19="","",VLOOKUP(B19,'資材マスター'!$A$1:$H$1003,2))</f>
        <v>軽量TSﾎﾟｹｯﾄ金具 H=330</v>
      </c>
      <c r="D19" s="43">
        <f>IF(B19="","",VLOOKUP(B19,'資材マスター'!$A$1:$H$1003,5))</f>
        <v>2.7</v>
      </c>
      <c r="E19" s="42"/>
      <c r="F19" s="44"/>
      <c r="G19" s="44"/>
      <c r="H19" s="42"/>
      <c r="I19" s="42" t="s">
        <v>1161</v>
      </c>
      <c r="J19" s="42" t="str">
        <f>IF(I19="","",VLOOKUP(I19,'資材マスター'!$A$1:$H$1003,2))</f>
        <v>60角ﾊﾟｲﾌﾟ L=4000</v>
      </c>
      <c r="K19" s="43">
        <f>IF(I19="","",VLOOKUP(I19,'資材マスター'!$A$1:$H$1003,5))</f>
        <v>16.4</v>
      </c>
      <c r="L19" s="42"/>
      <c r="N19" s="22">
        <f t="shared" si="2"/>
        <v>0</v>
      </c>
      <c r="O19" s="22">
        <f t="shared" si="3"/>
        <v>0</v>
      </c>
      <c r="P19" s="22" t="e">
        <f>#REF!*#REF!</f>
        <v>#REF!</v>
      </c>
      <c r="Q19" s="22" t="e">
        <f>#REF!*#REF!</f>
        <v>#REF!</v>
      </c>
      <c r="R19" s="22"/>
      <c r="S19" s="22" t="e">
        <f t="shared" si="4"/>
        <v>#REF!</v>
      </c>
      <c r="T19" s="22" t="e">
        <f t="shared" si="5"/>
        <v>#REF!</v>
      </c>
      <c r="U19" s="21"/>
      <c r="V19" s="21">
        <f t="shared" si="6"/>
        <v>0</v>
      </c>
      <c r="W19" s="21">
        <f t="shared" si="7"/>
        <v>0</v>
      </c>
      <c r="X19" s="21"/>
      <c r="Y19" s="21"/>
      <c r="Z19" s="21"/>
    </row>
    <row r="20" spans="1:26" ht="18" customHeight="1">
      <c r="A20" s="42" t="s">
        <v>995</v>
      </c>
      <c r="B20" s="42" t="s">
        <v>1097</v>
      </c>
      <c r="C20" s="42" t="str">
        <f>IF(B20="","",VLOOKUP(B20,'資材マスター'!$A$1:$H$1003,2))</f>
        <v>つなぎ材 L=1800</v>
      </c>
      <c r="D20" s="43">
        <f>IF(B20="","",VLOOKUP(B20,'資材マスター'!$A$1:$H$1003,5))</f>
        <v>5.9</v>
      </c>
      <c r="E20" s="42"/>
      <c r="F20" s="44"/>
      <c r="G20" s="44"/>
      <c r="H20" s="50" t="s">
        <v>1061</v>
      </c>
      <c r="I20" s="42" t="s">
        <v>1162</v>
      </c>
      <c r="J20" s="42" t="str">
        <f>IF(I20="","",VLOOKUP(I20,'資材マスター'!$A$1:$H$1003,2))</f>
        <v>100角ﾊﾟｲﾌﾟ L=1000</v>
      </c>
      <c r="K20" s="43">
        <f>IF(I20="","",VLOOKUP(I20,'資材マスター'!$A$1:$H$1003,5))</f>
        <v>9.52</v>
      </c>
      <c r="L20" s="42"/>
      <c r="N20" s="22">
        <f t="shared" si="2"/>
        <v>0</v>
      </c>
      <c r="O20" s="22">
        <f t="shared" si="3"/>
        <v>0</v>
      </c>
      <c r="P20" s="22" t="e">
        <f>#REF!*#REF!</f>
        <v>#REF!</v>
      </c>
      <c r="Q20" s="22" t="e">
        <f>#REF!*#REF!</f>
        <v>#REF!</v>
      </c>
      <c r="R20" s="22"/>
      <c r="S20" s="22" t="e">
        <f t="shared" si="4"/>
        <v>#REF!</v>
      </c>
      <c r="T20" s="22" t="e">
        <f t="shared" si="5"/>
        <v>#REF!</v>
      </c>
      <c r="U20" s="21"/>
      <c r="V20" s="21">
        <f t="shared" si="6"/>
        <v>0</v>
      </c>
      <c r="W20" s="21">
        <f t="shared" si="7"/>
        <v>0</v>
      </c>
      <c r="X20" s="21"/>
      <c r="Y20" s="21"/>
      <c r="Z20" s="21"/>
    </row>
    <row r="21" spans="1:26" ht="18" customHeight="1">
      <c r="A21" s="42"/>
      <c r="B21" s="42" t="s">
        <v>1098</v>
      </c>
      <c r="C21" s="42" t="str">
        <f>IF(B21="","",VLOOKUP(B21,'資材マスター'!$A$1:$H$1003,2))</f>
        <v>つなぎ材 L=1500</v>
      </c>
      <c r="D21" s="43">
        <f>IF(B21="","",VLOOKUP(B21,'資材マスター'!$A$1:$H$1003,5))</f>
        <v>5.1</v>
      </c>
      <c r="E21" s="42"/>
      <c r="F21" s="44"/>
      <c r="G21" s="44"/>
      <c r="H21" s="45"/>
      <c r="I21" s="42" t="s">
        <v>1163</v>
      </c>
      <c r="J21" s="42" t="str">
        <f>IF(I21="","",VLOOKUP(I21,'資材マスター'!$A$1:$H$1003,2))</f>
        <v>100角ﾊﾟｲﾌﾟ L=1500</v>
      </c>
      <c r="K21" s="43">
        <f>IF(I21="","",VLOOKUP(I21,'資材マスター'!$A$1:$H$1003,5))</f>
        <v>14.28</v>
      </c>
      <c r="L21" s="42"/>
      <c r="N21" s="22">
        <f t="shared" si="2"/>
        <v>0</v>
      </c>
      <c r="O21" s="22">
        <f t="shared" si="3"/>
        <v>0</v>
      </c>
      <c r="P21" s="22">
        <f aca="true" t="shared" si="8" ref="P21:P30">K20*L20</f>
        <v>0</v>
      </c>
      <c r="Q21" s="22">
        <f aca="true" t="shared" si="9" ref="Q21:Q30">K20*L20</f>
        <v>0</v>
      </c>
      <c r="R21" s="22"/>
      <c r="S21" s="22">
        <f t="shared" si="4"/>
        <v>0</v>
      </c>
      <c r="T21" s="22">
        <f t="shared" si="5"/>
        <v>0</v>
      </c>
      <c r="U21" s="21"/>
      <c r="V21" s="21">
        <f t="shared" si="6"/>
        <v>0</v>
      </c>
      <c r="W21" s="21">
        <f t="shared" si="7"/>
        <v>0</v>
      </c>
      <c r="X21" s="21"/>
      <c r="Y21" s="21"/>
      <c r="Z21" s="21"/>
    </row>
    <row r="22" spans="1:26" ht="18" customHeight="1">
      <c r="A22" s="42"/>
      <c r="B22" s="42" t="s">
        <v>1099</v>
      </c>
      <c r="C22" s="42" t="str">
        <f>IF(B22="","",VLOOKUP(B22,'資材マスター'!$A$1:$H$1003,2))</f>
        <v>つなぎ材 L=1200</v>
      </c>
      <c r="D22" s="43">
        <f>IF(B22="","",VLOOKUP(B22,'資材マスター'!$A$1:$H$1003,5))</f>
        <v>4.4</v>
      </c>
      <c r="E22" s="42"/>
      <c r="F22" s="44"/>
      <c r="G22" s="44"/>
      <c r="H22" s="42"/>
      <c r="I22" s="42" t="s">
        <v>1164</v>
      </c>
      <c r="J22" s="42" t="str">
        <f>IF(I22="","",VLOOKUP(I22,'資材マスター'!$A$1:$H$1003,2))</f>
        <v>100角ﾊﾟｲﾌﾟ L=2000</v>
      </c>
      <c r="K22" s="43">
        <f>IF(I22="","",VLOOKUP(I22,'資材マスター'!$A$1:$H$1003,5))</f>
        <v>19.04</v>
      </c>
      <c r="L22" s="42"/>
      <c r="N22" s="22">
        <f t="shared" si="2"/>
        <v>0</v>
      </c>
      <c r="O22" s="22">
        <f t="shared" si="3"/>
        <v>0</v>
      </c>
      <c r="P22" s="22">
        <f t="shared" si="8"/>
        <v>0</v>
      </c>
      <c r="Q22" s="22">
        <f t="shared" si="9"/>
        <v>0</v>
      </c>
      <c r="R22" s="22"/>
      <c r="S22" s="22">
        <f t="shared" si="4"/>
        <v>0</v>
      </c>
      <c r="T22" s="22">
        <f t="shared" si="5"/>
        <v>0</v>
      </c>
      <c r="U22" s="21"/>
      <c r="V22" s="21">
        <f t="shared" si="6"/>
        <v>0</v>
      </c>
      <c r="W22" s="21">
        <f t="shared" si="7"/>
        <v>0</v>
      </c>
      <c r="X22" s="21"/>
      <c r="Y22" s="21"/>
      <c r="Z22" s="21"/>
    </row>
    <row r="23" spans="1:26" ht="18" customHeight="1">
      <c r="A23" s="42"/>
      <c r="B23" s="42" t="s">
        <v>1100</v>
      </c>
      <c r="C23" s="42" t="str">
        <f>IF(B23="","",VLOOKUP(B23,'資材マスター'!$A$1:$H$1003,2))</f>
        <v>つなぎ材 L=900</v>
      </c>
      <c r="D23" s="43">
        <f>IF(B23="","",VLOOKUP(B23,'資材マスター'!$A$1:$H$1003,5))</f>
        <v>3.6</v>
      </c>
      <c r="E23" s="42"/>
      <c r="F23" s="44"/>
      <c r="G23" s="44"/>
      <c r="H23" s="42"/>
      <c r="I23" s="42" t="s">
        <v>1165</v>
      </c>
      <c r="J23" s="42" t="str">
        <f>IF(I23="","",VLOOKUP(I23,'資材マスター'!$A$1:$H$1003,2))</f>
        <v>100角ﾊﾟｲﾌﾟ L=2500</v>
      </c>
      <c r="K23" s="43">
        <f>IF(I23="","",VLOOKUP(I23,'資材マスター'!$A$1:$H$1003,5))</f>
        <v>23.8</v>
      </c>
      <c r="L23" s="42"/>
      <c r="N23" s="22">
        <f t="shared" si="2"/>
        <v>0</v>
      </c>
      <c r="O23" s="22">
        <f t="shared" si="3"/>
        <v>0</v>
      </c>
      <c r="P23" s="22">
        <f t="shared" si="8"/>
        <v>0</v>
      </c>
      <c r="Q23" s="22">
        <f t="shared" si="9"/>
        <v>0</v>
      </c>
      <c r="R23" s="22"/>
      <c r="S23" s="22">
        <f t="shared" si="4"/>
        <v>0</v>
      </c>
      <c r="T23" s="22">
        <f t="shared" si="5"/>
        <v>0</v>
      </c>
      <c r="U23" s="21"/>
      <c r="V23" s="21">
        <f t="shared" si="6"/>
        <v>0</v>
      </c>
      <c r="W23" s="21">
        <f t="shared" si="7"/>
        <v>0</v>
      </c>
      <c r="X23" s="21"/>
      <c r="Y23" s="21"/>
      <c r="Z23" s="21"/>
    </row>
    <row r="24" spans="1:26" ht="18" customHeight="1">
      <c r="A24" s="42"/>
      <c r="B24" s="42" t="s">
        <v>1101</v>
      </c>
      <c r="C24" s="42" t="str">
        <f>IF(B24="","",VLOOKUP(B24,'資材マスター'!$A$1:$H$1003,2))</f>
        <v>つなぎ材 L=600</v>
      </c>
      <c r="D24" s="43">
        <f>IF(B24="","",VLOOKUP(B24,'資材マスター'!$A$1:$H$1003,5))</f>
        <v>2.8</v>
      </c>
      <c r="E24" s="42"/>
      <c r="F24" s="44"/>
      <c r="G24" s="44"/>
      <c r="H24" s="42"/>
      <c r="I24" s="42" t="s">
        <v>1166</v>
      </c>
      <c r="J24" s="42" t="str">
        <f>IF(I24="","",VLOOKUP(I24,'資材マスター'!$A$1:$H$1003,2))</f>
        <v>100角ﾊﾟｲﾌﾟ L=3000</v>
      </c>
      <c r="K24" s="43">
        <f>IF(I24="","",VLOOKUP(I24,'資材マスター'!$A$1:$H$1003,5))</f>
        <v>28.56</v>
      </c>
      <c r="L24" s="42"/>
      <c r="N24" s="22">
        <f t="shared" si="2"/>
        <v>0</v>
      </c>
      <c r="O24" s="22">
        <f t="shared" si="3"/>
        <v>0</v>
      </c>
      <c r="P24" s="22">
        <f t="shared" si="8"/>
        <v>0</v>
      </c>
      <c r="Q24" s="22">
        <f t="shared" si="9"/>
        <v>0</v>
      </c>
      <c r="R24" s="22"/>
      <c r="S24" s="22">
        <f t="shared" si="4"/>
        <v>0</v>
      </c>
      <c r="T24" s="22">
        <f t="shared" si="5"/>
        <v>0</v>
      </c>
      <c r="U24" s="21"/>
      <c r="V24" s="21">
        <f t="shared" si="6"/>
        <v>0</v>
      </c>
      <c r="W24" s="21">
        <f t="shared" si="7"/>
        <v>0</v>
      </c>
      <c r="X24" s="21"/>
      <c r="Y24" s="21"/>
      <c r="Z24" s="21"/>
    </row>
    <row r="25" spans="1:26" ht="18" customHeight="1">
      <c r="A25" s="42"/>
      <c r="B25" s="42" t="s">
        <v>1102</v>
      </c>
      <c r="C25" s="42" t="str">
        <f>IF(B25="","",VLOOKUP(B25,'資材マスター'!$A$1:$H$1003,2))</f>
        <v>つなぎ材 L=300</v>
      </c>
      <c r="D25" s="43">
        <f>IF(B25="","",VLOOKUP(B25,'資材マスター'!$A$1:$H$1003,5))</f>
        <v>1.4</v>
      </c>
      <c r="E25" s="42"/>
      <c r="F25" s="44"/>
      <c r="G25" s="44"/>
      <c r="H25" s="42"/>
      <c r="I25" s="42" t="s">
        <v>1167</v>
      </c>
      <c r="J25" s="42" t="str">
        <f>IF(I25="","",VLOOKUP(I25,'資材マスター'!$A$1:$H$1003,2))</f>
        <v>100角ﾊﾟｲﾌﾟ L=3500</v>
      </c>
      <c r="K25" s="43">
        <f>IF(I25="","",VLOOKUP(I25,'資材マスター'!$A$1:$H$1003,5))</f>
        <v>33.32</v>
      </c>
      <c r="L25" s="42"/>
      <c r="N25" s="22">
        <f t="shared" si="2"/>
        <v>0</v>
      </c>
      <c r="O25" s="22">
        <f t="shared" si="3"/>
        <v>0</v>
      </c>
      <c r="P25" s="22">
        <f t="shared" si="8"/>
        <v>0</v>
      </c>
      <c r="Q25" s="22">
        <f t="shared" si="9"/>
        <v>0</v>
      </c>
      <c r="R25" s="22"/>
      <c r="S25" s="22">
        <f t="shared" si="4"/>
        <v>0</v>
      </c>
      <c r="T25" s="22">
        <f t="shared" si="5"/>
        <v>0</v>
      </c>
      <c r="U25" s="21"/>
      <c r="V25" s="21">
        <f t="shared" si="6"/>
        <v>0</v>
      </c>
      <c r="W25" s="21">
        <f t="shared" si="7"/>
        <v>0</v>
      </c>
      <c r="X25" s="21"/>
      <c r="Y25" s="21"/>
      <c r="Z25" s="21"/>
    </row>
    <row r="26" spans="1:26" ht="18" customHeight="1">
      <c r="A26" s="42"/>
      <c r="B26" s="42" t="s">
        <v>1103</v>
      </c>
      <c r="C26" s="42" t="str">
        <f>IF(B26="","",VLOOKUP(B26,'資材マスター'!$A$1:$H$1003,2))</f>
        <v>ｽﾗｲﾄﾞつなぎ材 L=407～600</v>
      </c>
      <c r="D26" s="43">
        <f>IF(B26="","",VLOOKUP(B26,'資材マスター'!$A$1:$H$1003,5))</f>
        <v>3.1</v>
      </c>
      <c r="E26" s="42"/>
      <c r="F26" s="44"/>
      <c r="G26" s="44"/>
      <c r="H26" s="42"/>
      <c r="I26" s="42" t="s">
        <v>1168</v>
      </c>
      <c r="J26" s="42" t="str">
        <f>IF(I26="","",VLOOKUP(I26,'資材マスター'!$A$1:$H$1003,2))</f>
        <v>100角ﾊﾟｲﾌﾟ L=4000</v>
      </c>
      <c r="K26" s="43">
        <f>IF(I26="","",VLOOKUP(I26,'資材マスター'!$A$1:$H$1003,5))</f>
        <v>38.08</v>
      </c>
      <c r="L26" s="42"/>
      <c r="N26" s="22">
        <f t="shared" si="2"/>
        <v>0</v>
      </c>
      <c r="O26" s="22">
        <f t="shared" si="3"/>
        <v>0</v>
      </c>
      <c r="P26" s="22">
        <f t="shared" si="8"/>
        <v>0</v>
      </c>
      <c r="Q26" s="22">
        <f t="shared" si="9"/>
        <v>0</v>
      </c>
      <c r="R26" s="22"/>
      <c r="S26" s="22">
        <f t="shared" si="4"/>
        <v>0</v>
      </c>
      <c r="T26" s="22">
        <f t="shared" si="5"/>
        <v>0</v>
      </c>
      <c r="U26" s="21"/>
      <c r="V26" s="21">
        <f t="shared" si="6"/>
        <v>0</v>
      </c>
      <c r="W26" s="21">
        <f t="shared" si="7"/>
        <v>0</v>
      </c>
      <c r="X26" s="21"/>
      <c r="Y26" s="21"/>
      <c r="Z26" s="21"/>
    </row>
    <row r="27" spans="1:26" ht="18" customHeight="1">
      <c r="A27" s="42"/>
      <c r="B27" s="42" t="s">
        <v>1104</v>
      </c>
      <c r="C27" s="42" t="str">
        <f>IF(B27="","",VLOOKUP(B27,'資材マスター'!$A$1:$H$1003,2))</f>
        <v>ｽﾗｲﾄﾞつなぎ材 L=367～497</v>
      </c>
      <c r="D27" s="43">
        <f>IF(B27="","",VLOOKUP(B27,'資材マスター'!$A$1:$H$1003,5))</f>
        <v>2.9</v>
      </c>
      <c r="E27" s="42"/>
      <c r="F27" s="44"/>
      <c r="G27" s="44"/>
      <c r="H27" s="42" t="s">
        <v>1062</v>
      </c>
      <c r="I27" s="42" t="s">
        <v>1169</v>
      </c>
      <c r="J27" s="42" t="str">
        <f>IF(I27="","",VLOOKUP(I27,'資材マスター'!$A$1:$H$1003,2))</f>
        <v>ｱﾙﾐ大引き材 L=1000</v>
      </c>
      <c r="K27" s="43">
        <f>IF(I27="","",VLOOKUP(I27,'資材マスター'!$A$1:$H$1003,5))</f>
        <v>6.5</v>
      </c>
      <c r="L27" s="42"/>
      <c r="N27" s="22">
        <f t="shared" si="2"/>
        <v>0</v>
      </c>
      <c r="O27" s="22">
        <f t="shared" si="3"/>
        <v>0</v>
      </c>
      <c r="P27" s="22">
        <f t="shared" si="8"/>
        <v>0</v>
      </c>
      <c r="Q27" s="22">
        <f t="shared" si="9"/>
        <v>0</v>
      </c>
      <c r="R27" s="22"/>
      <c r="S27" s="22">
        <f t="shared" si="4"/>
        <v>0</v>
      </c>
      <c r="T27" s="22">
        <f t="shared" si="5"/>
        <v>0</v>
      </c>
      <c r="U27" s="21"/>
      <c r="V27" s="21">
        <f t="shared" si="6"/>
        <v>0</v>
      </c>
      <c r="W27" s="21">
        <f t="shared" si="7"/>
        <v>0</v>
      </c>
      <c r="X27" s="21"/>
      <c r="Y27" s="21"/>
      <c r="Z27" s="21"/>
    </row>
    <row r="28" spans="1:26" ht="18" customHeight="1">
      <c r="A28" s="42" t="s">
        <v>999</v>
      </c>
      <c r="B28" s="42" t="s">
        <v>1105</v>
      </c>
      <c r="C28" s="42" t="str">
        <f>IF(B28="","",VLOOKUP(B28,'資材マスター'!$A$1:$H$1003,2))</f>
        <v>ｼﾞｬｯｷﾍﾞｰｽ</v>
      </c>
      <c r="D28" s="43">
        <f>IF(B28="","",VLOOKUP(B28,'資材マスター'!$A$1:$H$1003,5))</f>
        <v>3.8</v>
      </c>
      <c r="E28" s="42"/>
      <c r="F28" s="44"/>
      <c r="G28" s="44"/>
      <c r="H28" s="45"/>
      <c r="I28" s="42" t="s">
        <v>1170</v>
      </c>
      <c r="J28" s="42" t="str">
        <f>IF(I28="","",VLOOKUP(I28,'資材マスター'!$A$1:$H$1003,2))</f>
        <v>ｱﾙﾐ大引き材 L=1500</v>
      </c>
      <c r="K28" s="43">
        <f>IF(I28="","",VLOOKUP(I28,'資材マスター'!$A$1:$H$1003,5))</f>
        <v>9.8</v>
      </c>
      <c r="L28" s="42"/>
      <c r="N28" s="22">
        <f t="shared" si="2"/>
        <v>0</v>
      </c>
      <c r="O28" s="22">
        <f t="shared" si="3"/>
        <v>0</v>
      </c>
      <c r="P28" s="22">
        <f t="shared" si="8"/>
        <v>0</v>
      </c>
      <c r="Q28" s="22">
        <f t="shared" si="9"/>
        <v>0</v>
      </c>
      <c r="R28" s="22"/>
      <c r="S28" s="22">
        <f t="shared" si="4"/>
        <v>0</v>
      </c>
      <c r="T28" s="22">
        <f t="shared" si="5"/>
        <v>0</v>
      </c>
      <c r="U28" s="21"/>
      <c r="V28" s="21">
        <f t="shared" si="6"/>
        <v>0</v>
      </c>
      <c r="W28" s="21">
        <f t="shared" si="7"/>
        <v>0</v>
      </c>
      <c r="X28" s="21"/>
      <c r="Y28" s="21"/>
      <c r="Z28" s="21"/>
    </row>
    <row r="29" spans="1:26" ht="18" customHeight="1">
      <c r="A29" s="42"/>
      <c r="B29" s="42" t="s">
        <v>1106</v>
      </c>
      <c r="C29" s="42" t="str">
        <f>IF(B29="","",VLOOKUP(B29,'資材マスター'!$A$1:$H$1003,2))</f>
        <v>ﾛﾝｸﾞｼﾞｬｯｷﾍﾞｰｽ</v>
      </c>
      <c r="D29" s="43">
        <f>IF(B29="","",VLOOKUP(B29,'資材マスター'!$A$1:$H$1003,5))</f>
        <v>5.2</v>
      </c>
      <c r="E29" s="42"/>
      <c r="F29" s="44"/>
      <c r="G29" s="44"/>
      <c r="H29" s="42"/>
      <c r="I29" s="42" t="s">
        <v>1171</v>
      </c>
      <c r="J29" s="42" t="str">
        <f>IF(I29="","",VLOOKUP(I29,'資材マスター'!$A$1:$H$1003,2))</f>
        <v>ｱﾙﾐ大引き材 L=2000</v>
      </c>
      <c r="K29" s="43">
        <f>IF(I29="","",VLOOKUP(I29,'資材マスター'!$A$1:$H$1003,5))</f>
        <v>13</v>
      </c>
      <c r="L29" s="42"/>
      <c r="N29" s="22">
        <f t="shared" si="2"/>
        <v>0</v>
      </c>
      <c r="O29" s="22">
        <f t="shared" si="3"/>
        <v>0</v>
      </c>
      <c r="P29" s="22">
        <f t="shared" si="8"/>
        <v>0</v>
      </c>
      <c r="Q29" s="22">
        <f t="shared" si="9"/>
        <v>0</v>
      </c>
      <c r="R29" s="22"/>
      <c r="S29" s="22">
        <f t="shared" si="4"/>
        <v>0</v>
      </c>
      <c r="T29" s="22">
        <f t="shared" si="5"/>
        <v>0</v>
      </c>
      <c r="U29" s="21"/>
      <c r="V29" s="21">
        <f t="shared" si="6"/>
        <v>0</v>
      </c>
      <c r="W29" s="21">
        <f t="shared" si="7"/>
        <v>0</v>
      </c>
      <c r="X29" s="21"/>
      <c r="Y29" s="21"/>
      <c r="Z29" s="21"/>
    </row>
    <row r="30" spans="1:26" ht="18" customHeight="1">
      <c r="A30" s="42"/>
      <c r="B30" s="42" t="s">
        <v>1107</v>
      </c>
      <c r="C30" s="42" t="str">
        <f>IF(B30="","",VLOOKUP(B30,'資材マスター'!$A$1:$H$1003,2))</f>
        <v>大引受けｼﾞｬｯｷ</v>
      </c>
      <c r="D30" s="43">
        <f>IF(B30="","",VLOOKUP(B30,'資材マスター'!$A$1:$H$1003,5))</f>
        <v>5.1</v>
      </c>
      <c r="E30" s="42"/>
      <c r="F30" s="44"/>
      <c r="G30" s="44"/>
      <c r="H30" s="42"/>
      <c r="I30" s="42" t="s">
        <v>1172</v>
      </c>
      <c r="J30" s="42" t="str">
        <f>IF(I30="","",VLOOKUP(I30,'資材マスター'!$A$1:$H$1003,2))</f>
        <v>ｱﾙﾐ大引き材 L=2500</v>
      </c>
      <c r="K30" s="43">
        <f>IF(I30="","",VLOOKUP(I30,'資材マスター'!$A$1:$H$1003,5))</f>
        <v>16.3</v>
      </c>
      <c r="L30" s="42"/>
      <c r="N30" s="22">
        <f t="shared" si="2"/>
        <v>0</v>
      </c>
      <c r="O30" s="22">
        <f t="shared" si="3"/>
        <v>0</v>
      </c>
      <c r="P30" s="22">
        <f t="shared" si="8"/>
        <v>0</v>
      </c>
      <c r="Q30" s="22">
        <f t="shared" si="9"/>
        <v>0</v>
      </c>
      <c r="R30" s="22"/>
      <c r="S30" s="22">
        <f t="shared" si="4"/>
        <v>0</v>
      </c>
      <c r="T30" s="22">
        <f t="shared" si="5"/>
        <v>0</v>
      </c>
      <c r="U30" s="21"/>
      <c r="V30" s="21">
        <f t="shared" si="6"/>
        <v>0</v>
      </c>
      <c r="W30" s="21">
        <f t="shared" si="7"/>
        <v>0</v>
      </c>
      <c r="X30" s="21"/>
      <c r="Y30" s="21"/>
      <c r="Z30" s="21"/>
    </row>
    <row r="31" spans="1:26" ht="18" customHeight="1">
      <c r="A31" s="42"/>
      <c r="B31" s="42" t="s">
        <v>1108</v>
      </c>
      <c r="C31" s="42" t="str">
        <f>IF(B31="","",VLOOKUP(B31,'資材マスター'!$A$1:$H$1003,2))</f>
        <v>ﾛﾝｸﾞ大引受けｼﾞｬｯｷ</v>
      </c>
      <c r="D31" s="43">
        <f>IF(B31="","",VLOOKUP(B31,'資材マスター'!$A$1:$H$1003,5))</f>
        <v>6.5</v>
      </c>
      <c r="E31" s="42"/>
      <c r="F31" s="44"/>
      <c r="G31" s="44"/>
      <c r="H31" s="42"/>
      <c r="I31" s="42" t="s">
        <v>1173</v>
      </c>
      <c r="J31" s="42" t="str">
        <f>IF(I31="","",VLOOKUP(I31,'資材マスター'!$A$1:$H$1003,2))</f>
        <v>ｱﾙﾐ大引き材 L=3000</v>
      </c>
      <c r="K31" s="43">
        <f>IF(I31="","",VLOOKUP(I31,'資材マスター'!$A$1:$H$1003,5))</f>
        <v>19.5</v>
      </c>
      <c r="L31" s="42"/>
      <c r="N31" s="22">
        <f t="shared" si="2"/>
        <v>0</v>
      </c>
      <c r="O31" s="22">
        <f t="shared" si="3"/>
        <v>0</v>
      </c>
      <c r="P31" s="22" t="e">
        <f>#REF!*#REF!</f>
        <v>#REF!</v>
      </c>
      <c r="Q31" s="22" t="e">
        <f>#REF!*#REF!</f>
        <v>#REF!</v>
      </c>
      <c r="R31" s="22"/>
      <c r="S31" s="22" t="e">
        <f t="shared" si="4"/>
        <v>#REF!</v>
      </c>
      <c r="T31" s="22" t="e">
        <f t="shared" si="5"/>
        <v>#REF!</v>
      </c>
      <c r="U31" s="21"/>
      <c r="V31" s="21">
        <f t="shared" si="6"/>
        <v>0</v>
      </c>
      <c r="W31" s="21">
        <f t="shared" si="7"/>
        <v>0</v>
      </c>
      <c r="X31" s="21"/>
      <c r="Y31" s="21"/>
      <c r="Z31" s="21"/>
    </row>
    <row r="32" spans="1:26" ht="18" customHeight="1">
      <c r="A32" s="42"/>
      <c r="B32" s="42" t="s">
        <v>1109</v>
      </c>
      <c r="C32" s="42" t="str">
        <f>IF(B32="","",VLOOKUP(B32,'資材マスター'!$A$1:$H$1003,2))</f>
        <v>自在ｼﾞｬｯｷﾍﾞｰｽ</v>
      </c>
      <c r="D32" s="43">
        <f>IF(B32="","",VLOOKUP(B32,'資材マスター'!$A$1:$H$1003,5))</f>
        <v>3.6</v>
      </c>
      <c r="E32" s="42"/>
      <c r="F32" s="44"/>
      <c r="G32" s="44"/>
      <c r="H32" s="42"/>
      <c r="I32" s="42" t="s">
        <v>1174</v>
      </c>
      <c r="J32" s="42" t="str">
        <f>IF(I32="","",VLOOKUP(I32,'資材マスター'!$A$1:$H$1003,2))</f>
        <v>ｱﾙﾐ大引き材 L=3500</v>
      </c>
      <c r="K32" s="43">
        <f>IF(I32="","",VLOOKUP(I32,'資材マスター'!$A$1:$H$1003,5))</f>
        <v>22.8</v>
      </c>
      <c r="L32" s="42"/>
      <c r="N32" s="22">
        <f t="shared" si="2"/>
        <v>0</v>
      </c>
      <c r="O32" s="22">
        <f t="shared" si="3"/>
        <v>0</v>
      </c>
      <c r="P32" s="22">
        <f>K46*L46</f>
        <v>0</v>
      </c>
      <c r="Q32" s="22">
        <f>K46*L46</f>
        <v>0</v>
      </c>
      <c r="R32" s="22"/>
      <c r="S32" s="22">
        <f t="shared" si="4"/>
        <v>0</v>
      </c>
      <c r="T32" s="22">
        <f t="shared" si="5"/>
        <v>0</v>
      </c>
      <c r="U32" s="21"/>
      <c r="V32" s="21">
        <f t="shared" si="6"/>
        <v>0</v>
      </c>
      <c r="W32" s="21">
        <f t="shared" si="7"/>
        <v>0</v>
      </c>
      <c r="X32" s="21"/>
      <c r="Y32" s="21"/>
      <c r="Z32" s="21"/>
    </row>
    <row r="33" spans="1:26" ht="18" customHeight="1">
      <c r="A33" s="46" t="s">
        <v>1068</v>
      </c>
      <c r="B33" s="42" t="s">
        <v>1110</v>
      </c>
      <c r="C33" s="42" t="str">
        <f>IF(B33="","",VLOOKUP(B33,'資材マスター'!$A$1:$H$1003,2))</f>
        <v>大引受けｼﾞｬｯｷ</v>
      </c>
      <c r="D33" s="43">
        <f>IF(B33="","",VLOOKUP(B33,'資材マスター'!$A$1:$H$1003,5))</f>
        <v>8.1</v>
      </c>
      <c r="E33" s="42"/>
      <c r="F33" s="44"/>
      <c r="G33" s="44"/>
      <c r="H33" s="42"/>
      <c r="I33" s="42" t="s">
        <v>1175</v>
      </c>
      <c r="J33" s="42" t="str">
        <f>IF(I33="","",VLOOKUP(I33,'資材マスター'!$A$1:$H$1003,2))</f>
        <v>ｱﾙﾐ大引き材 L=4000</v>
      </c>
      <c r="K33" s="43">
        <f>IF(I33="","",VLOOKUP(I33,'資材マスター'!$A$1:$H$1003,5))</f>
        <v>26</v>
      </c>
      <c r="L33" s="42"/>
      <c r="N33" s="22">
        <f t="shared" si="2"/>
        <v>0</v>
      </c>
      <c r="O33" s="22">
        <f t="shared" si="3"/>
        <v>0</v>
      </c>
      <c r="P33" s="22">
        <f>K30*L30</f>
        <v>0</v>
      </c>
      <c r="Q33" s="22">
        <f>K30*L30</f>
        <v>0</v>
      </c>
      <c r="R33" s="22"/>
      <c r="S33" s="22">
        <f t="shared" si="4"/>
        <v>0</v>
      </c>
      <c r="T33" s="22">
        <f t="shared" si="5"/>
        <v>0</v>
      </c>
      <c r="U33" s="21"/>
      <c r="V33" s="21">
        <f t="shared" si="6"/>
        <v>0</v>
      </c>
      <c r="W33" s="21">
        <f t="shared" si="7"/>
        <v>0</v>
      </c>
      <c r="X33" s="21"/>
      <c r="Y33" s="21"/>
      <c r="Z33" s="21"/>
    </row>
    <row r="34" spans="1:26" ht="18" customHeight="1">
      <c r="A34" s="42"/>
      <c r="B34" s="42" t="s">
        <v>1111</v>
      </c>
      <c r="C34" s="42" t="str">
        <f>IF(B34="","",VLOOKUP(B34,'資材マスター'!$A$1:$H$1003,2))</f>
        <v>自在大引受ｼﾞｬｯｷ</v>
      </c>
      <c r="D34" s="43">
        <f>IF(B34="","",VLOOKUP(B34,'資材マスター'!$A$1:$H$1003,5))</f>
        <v>8.5</v>
      </c>
      <c r="E34" s="42"/>
      <c r="F34" s="44"/>
      <c r="G34" s="44"/>
      <c r="H34" s="42" t="s">
        <v>1060</v>
      </c>
      <c r="I34" s="42" t="s">
        <v>1176</v>
      </c>
      <c r="J34" s="42" t="str">
        <f>IF(I34="","",VLOOKUP(I34,'資材マスター'!$A$1:$H$1003,2))</f>
        <v>ﾊﾞﾀﾊﾟｲﾌﾟ L=1000</v>
      </c>
      <c r="K34" s="43">
        <f>IF(I34="","",VLOOKUP(I34,'資材マスター'!$A$1:$H$1003,5))</f>
        <v>2.73</v>
      </c>
      <c r="L34" s="42"/>
      <c r="N34" s="22">
        <f t="shared" si="2"/>
        <v>0</v>
      </c>
      <c r="O34" s="22">
        <f t="shared" si="3"/>
        <v>0</v>
      </c>
      <c r="P34" s="22">
        <f>K31*L31</f>
        <v>0</v>
      </c>
      <c r="Q34" s="22">
        <f>K31*L31</f>
        <v>0</v>
      </c>
      <c r="R34" s="22"/>
      <c r="S34" s="22">
        <f t="shared" si="4"/>
        <v>0</v>
      </c>
      <c r="T34" s="22">
        <f t="shared" si="5"/>
        <v>0</v>
      </c>
      <c r="U34" s="21"/>
      <c r="V34" s="21">
        <f t="shared" si="6"/>
        <v>0</v>
      </c>
      <c r="W34" s="21">
        <f t="shared" si="7"/>
        <v>0</v>
      </c>
      <c r="X34" s="21"/>
      <c r="Y34" s="21"/>
      <c r="Z34" s="21"/>
    </row>
    <row r="35" spans="1:26" ht="18" customHeight="1">
      <c r="A35" s="42" t="s">
        <v>990</v>
      </c>
      <c r="B35" s="42" t="s">
        <v>1112</v>
      </c>
      <c r="C35" s="42" t="str">
        <f>IF(B35="","",VLOOKUP(B35,'資材マスター'!$A$1:$H$1003,2))</f>
        <v>軽量TSｼｮｰﾄｶﾗｰ材 H=120</v>
      </c>
      <c r="D35" s="43">
        <f>IF(B35="","",VLOOKUP(B35,'資材マスター'!$A$1:$H$1003,5))</f>
        <v>0.5</v>
      </c>
      <c r="E35" s="42"/>
      <c r="F35" s="44"/>
      <c r="G35" s="44"/>
      <c r="H35" s="42"/>
      <c r="I35" s="42" t="s">
        <v>1177</v>
      </c>
      <c r="J35" s="42" t="str">
        <f>IF(I35="","",VLOOKUP(I35,'資材マスター'!$A$1:$H$1003,2))</f>
        <v>ﾊﾞﾀﾊﾟｲﾌﾟ L=1500</v>
      </c>
      <c r="K35" s="43">
        <f>IF(I35="","",VLOOKUP(I35,'資材マスター'!$A$1:$H$1003,5))</f>
        <v>4.1</v>
      </c>
      <c r="L35" s="42"/>
      <c r="N35" s="22">
        <f t="shared" si="2"/>
        <v>0</v>
      </c>
      <c r="O35" s="22">
        <f t="shared" si="3"/>
        <v>0</v>
      </c>
      <c r="P35" s="22">
        <f>K72*L72</f>
        <v>0</v>
      </c>
      <c r="Q35" s="22">
        <f>K72*L72</f>
        <v>0</v>
      </c>
      <c r="R35" s="22"/>
      <c r="S35" s="22">
        <f t="shared" si="4"/>
        <v>0</v>
      </c>
      <c r="T35" s="22">
        <f t="shared" si="5"/>
        <v>0</v>
      </c>
      <c r="U35" s="21"/>
      <c r="V35" s="21">
        <f t="shared" si="6"/>
        <v>0</v>
      </c>
      <c r="W35" s="21">
        <f t="shared" si="7"/>
        <v>0</v>
      </c>
      <c r="X35" s="21"/>
      <c r="Y35" s="21"/>
      <c r="Z35" s="21"/>
    </row>
    <row r="36" spans="1:26" ht="18" customHeight="1">
      <c r="A36" s="42"/>
      <c r="B36" s="42" t="s">
        <v>1113</v>
      </c>
      <c r="C36" s="42" t="str">
        <f>IF(B36="","",VLOOKUP(B36,'資材マスター'!$A$1:$H$1003,2))</f>
        <v>軽量TSﾐﾄﾞﾙｶﾗｰ材 H=220 </v>
      </c>
      <c r="D36" s="43">
        <f>IF(B36="","",VLOOKUP(B36,'資材マスター'!$A$1:$H$1003,5))</f>
        <v>1.3</v>
      </c>
      <c r="E36" s="42"/>
      <c r="F36" s="44"/>
      <c r="G36" s="44"/>
      <c r="H36" s="42"/>
      <c r="I36" s="42" t="s">
        <v>1178</v>
      </c>
      <c r="J36" s="42" t="str">
        <f>IF(I36="","",VLOOKUP(I36,'資材マスター'!$A$1:$H$1003,2))</f>
        <v>ﾊﾞﾀﾊﾟｲﾌﾟ L=2000</v>
      </c>
      <c r="K36" s="43">
        <f>IF(I36="","",VLOOKUP(I36,'資材マスター'!$A$1:$H$1003,5))</f>
        <v>5.4</v>
      </c>
      <c r="L36" s="42"/>
      <c r="N36" s="22">
        <f t="shared" si="2"/>
        <v>0</v>
      </c>
      <c r="O36" s="22">
        <f t="shared" si="3"/>
        <v>0</v>
      </c>
      <c r="P36" s="22">
        <f>K32*L32</f>
        <v>0</v>
      </c>
      <c r="Q36" s="22">
        <f>K32*L32</f>
        <v>0</v>
      </c>
      <c r="R36" s="22"/>
      <c r="S36" s="22">
        <f t="shared" si="4"/>
        <v>0</v>
      </c>
      <c r="T36" s="22">
        <f t="shared" si="5"/>
        <v>0</v>
      </c>
      <c r="U36" s="21"/>
      <c r="V36" s="21">
        <f t="shared" si="6"/>
        <v>0</v>
      </c>
      <c r="W36" s="21">
        <f t="shared" si="7"/>
        <v>0</v>
      </c>
      <c r="X36" s="21"/>
      <c r="Y36" s="21"/>
      <c r="Z36" s="21"/>
    </row>
    <row r="37" spans="1:26" ht="18" customHeight="1">
      <c r="A37" s="42" t="s">
        <v>991</v>
      </c>
      <c r="B37" s="42" t="s">
        <v>1114</v>
      </c>
      <c r="C37" s="42" t="str">
        <f>IF(B37="","",VLOOKUP(B37,'資材マスター'!$A$1:$H$1003,2))</f>
        <v>軽量TSｻﾎﾟｰﾄ斜材 H=1700 W=1800</v>
      </c>
      <c r="D37" s="43">
        <f>IF(B37="","",VLOOKUP(B37,'資材マスター'!$A$1:$H$1003,5))</f>
        <v>7.6</v>
      </c>
      <c r="E37" s="42"/>
      <c r="F37" s="44"/>
      <c r="G37" s="44"/>
      <c r="H37" s="42"/>
      <c r="I37" s="42" t="s">
        <v>1179</v>
      </c>
      <c r="J37" s="42" t="str">
        <f>IF(I37="","",VLOOKUP(I37,'資材マスター'!$A$1:$H$1003,2))</f>
        <v>ﾊﾞﾀﾊﾟｲﾌﾟ L=2500</v>
      </c>
      <c r="K37" s="43">
        <f>IF(I37="","",VLOOKUP(I37,'資材マスター'!$A$1:$H$1003,5))</f>
        <v>6.83</v>
      </c>
      <c r="L37" s="42"/>
      <c r="N37" s="22">
        <f t="shared" si="2"/>
        <v>0</v>
      </c>
      <c r="O37" s="22">
        <f t="shared" si="3"/>
        <v>0</v>
      </c>
      <c r="P37" s="22">
        <f>K33*L33</f>
        <v>0</v>
      </c>
      <c r="Q37" s="22">
        <f>K33*L33</f>
        <v>0</v>
      </c>
      <c r="R37" s="22"/>
      <c r="S37" s="22">
        <f t="shared" si="4"/>
        <v>0</v>
      </c>
      <c r="T37" s="22">
        <f t="shared" si="5"/>
        <v>0</v>
      </c>
      <c r="U37" s="21"/>
      <c r="V37" s="21">
        <f t="shared" si="6"/>
        <v>0</v>
      </c>
      <c r="W37" s="21">
        <f t="shared" si="7"/>
        <v>0</v>
      </c>
      <c r="X37" s="21"/>
      <c r="Y37" s="21"/>
      <c r="Z37" s="21"/>
    </row>
    <row r="38" spans="1:26" ht="18" customHeight="1">
      <c r="A38" s="42"/>
      <c r="B38" s="42" t="s">
        <v>1115</v>
      </c>
      <c r="C38" s="42" t="str">
        <f>IF(B38="","",VLOOKUP(B38,'資材マスター'!$A$1:$H$1003,2))</f>
        <v>軽量TSｻﾎﾟｰﾄ斜材 H=1450 W=1800</v>
      </c>
      <c r="D38" s="43">
        <f>IF(B38="","",VLOOKUP(B38,'資材マスター'!$A$1:$H$1003,5))</f>
        <v>7.3</v>
      </c>
      <c r="E38" s="42"/>
      <c r="F38" s="44"/>
      <c r="G38" s="44"/>
      <c r="H38" s="42"/>
      <c r="I38" s="42" t="s">
        <v>1180</v>
      </c>
      <c r="J38" s="42" t="str">
        <f>IF(I38="","",VLOOKUP(I38,'資材マスター'!$A$1:$H$1003,2))</f>
        <v>ﾊﾞﾀﾊﾟｲﾌﾟ L=3000</v>
      </c>
      <c r="K38" s="43">
        <f>IF(I38="","",VLOOKUP(I38,'資材マスター'!$A$1:$H$1003,5))</f>
        <v>8.1</v>
      </c>
      <c r="L38" s="42"/>
      <c r="N38" s="22">
        <f t="shared" si="2"/>
        <v>0</v>
      </c>
      <c r="O38" s="22">
        <f t="shared" si="3"/>
        <v>0</v>
      </c>
      <c r="P38" s="22">
        <f>K34*L34</f>
        <v>0</v>
      </c>
      <c r="Q38" s="22">
        <f>K34*L34</f>
        <v>0</v>
      </c>
      <c r="R38" s="22"/>
      <c r="S38" s="22">
        <f t="shared" si="4"/>
        <v>0</v>
      </c>
      <c r="T38" s="22">
        <f t="shared" si="5"/>
        <v>0</v>
      </c>
      <c r="U38" s="21"/>
      <c r="V38" s="21">
        <f t="shared" si="6"/>
        <v>0</v>
      </c>
      <c r="W38" s="21">
        <f t="shared" si="7"/>
        <v>0</v>
      </c>
      <c r="X38" s="21"/>
      <c r="Y38" s="21"/>
      <c r="Z38" s="21"/>
    </row>
    <row r="39" spans="1:26" ht="18" customHeight="1">
      <c r="A39" s="42"/>
      <c r="B39" s="42" t="s">
        <v>1116</v>
      </c>
      <c r="C39" s="42" t="str">
        <f>IF(B39="","",VLOOKUP(B39,'資材マスター'!$A$1:$H$1003,2))</f>
        <v>軽量TSｻﾎﾟｰﾄ斜材 H=1700 W=1500</v>
      </c>
      <c r="D39" s="43">
        <f>IF(B39="","",VLOOKUP(B39,'資材マスター'!$A$1:$H$1003,5))</f>
        <v>7</v>
      </c>
      <c r="E39" s="42"/>
      <c r="F39" s="44"/>
      <c r="G39" s="44"/>
      <c r="H39" s="42"/>
      <c r="I39" s="42" t="s">
        <v>1181</v>
      </c>
      <c r="J39" s="42" t="str">
        <f>IF(I39="","",VLOOKUP(I39,'資材マスター'!$A$1:$H$1003,2))</f>
        <v>ﾊﾞﾀﾊﾟｲﾌﾟ L=3500</v>
      </c>
      <c r="K39" s="43">
        <f>IF(I39="","",VLOOKUP(I39,'資材マスター'!$A$1:$H$1003,5))</f>
        <v>9.5</v>
      </c>
      <c r="L39" s="42"/>
      <c r="N39" s="22">
        <f t="shared" si="2"/>
        <v>0</v>
      </c>
      <c r="O39" s="22">
        <f t="shared" si="3"/>
        <v>0</v>
      </c>
      <c r="P39" s="22" t="e">
        <f>#REF!*L35</f>
        <v>#REF!</v>
      </c>
      <c r="Q39" s="22" t="e">
        <f>#REF!*L35</f>
        <v>#REF!</v>
      </c>
      <c r="R39" s="22"/>
      <c r="S39" s="22" t="e">
        <f t="shared" si="4"/>
        <v>#REF!</v>
      </c>
      <c r="T39" s="22" t="e">
        <f t="shared" si="5"/>
        <v>#REF!</v>
      </c>
      <c r="U39" s="21"/>
      <c r="V39" s="21">
        <f t="shared" si="6"/>
        <v>0</v>
      </c>
      <c r="W39" s="21">
        <f t="shared" si="7"/>
        <v>0</v>
      </c>
      <c r="X39" s="21"/>
      <c r="Y39" s="21"/>
      <c r="Z39" s="21"/>
    </row>
    <row r="40" spans="1:26" ht="18" customHeight="1">
      <c r="A40" s="42"/>
      <c r="B40" s="42" t="s">
        <v>1117</v>
      </c>
      <c r="C40" s="42" t="str">
        <f>IF(B40="","",VLOOKUP(B40,'資材マスター'!$A$1:$H$1003,2))</f>
        <v>軽量TSｻﾎﾟｰﾄ斜材 H=1700 W=1200</v>
      </c>
      <c r="D40" s="43">
        <f>IF(B40="","",VLOOKUP(B40,'資材マスター'!$A$1:$H$1003,5))</f>
        <v>6.6</v>
      </c>
      <c r="E40" s="42"/>
      <c r="F40" s="44"/>
      <c r="G40" s="44"/>
      <c r="H40" s="42"/>
      <c r="I40" s="42" t="s">
        <v>1182</v>
      </c>
      <c r="J40" s="42" t="str">
        <f>IF(I40="","",VLOOKUP(I40,'資材マスター'!$A$1:$H$1003,2))</f>
        <v>ﾊﾞﾀﾊﾟｲﾌﾟ L=4000</v>
      </c>
      <c r="K40" s="43">
        <f>IF(I40="","",VLOOKUP(I40,'資材マスター'!$A$1:$H$1003,5))</f>
        <v>10.8</v>
      </c>
      <c r="L40" s="42"/>
      <c r="N40" s="22">
        <f t="shared" si="2"/>
        <v>0</v>
      </c>
      <c r="O40" s="22">
        <f t="shared" si="3"/>
        <v>0</v>
      </c>
      <c r="P40" s="22" t="e">
        <f>#REF!*L36</f>
        <v>#REF!</v>
      </c>
      <c r="Q40" s="22" t="e">
        <f>#REF!*L36</f>
        <v>#REF!</v>
      </c>
      <c r="R40" s="22"/>
      <c r="S40" s="22" t="e">
        <f t="shared" si="4"/>
        <v>#REF!</v>
      </c>
      <c r="T40" s="22" t="e">
        <f t="shared" si="5"/>
        <v>#REF!</v>
      </c>
      <c r="U40" s="21"/>
      <c r="V40" s="21">
        <f t="shared" si="6"/>
        <v>0</v>
      </c>
      <c r="W40" s="21">
        <f t="shared" si="7"/>
        <v>0</v>
      </c>
      <c r="X40" s="21"/>
      <c r="Y40" s="21"/>
      <c r="Z40" s="21"/>
    </row>
    <row r="41" spans="1:26" ht="18" customHeight="1">
      <c r="A41" s="42"/>
      <c r="B41" s="42" t="s">
        <v>1118</v>
      </c>
      <c r="C41" s="42" t="str">
        <f>IF(B41="","",VLOOKUP(B41,'資材マスター'!$A$1:$H$1003,2))</f>
        <v>軽量TSｻﾎﾟｰﾄ斜材 H=1700 W=900</v>
      </c>
      <c r="D41" s="43">
        <f>IF(B41="","",VLOOKUP(B41,'資材マスター'!$A$1:$H$1003,5))</f>
        <v>6.1</v>
      </c>
      <c r="E41" s="42"/>
      <c r="F41" s="44"/>
      <c r="G41" s="44"/>
      <c r="H41" s="42" t="s">
        <v>993</v>
      </c>
      <c r="I41" s="42" t="s">
        <v>1183</v>
      </c>
      <c r="J41" s="42" t="str">
        <f>IF(I41="","",VLOOKUP(I41,'資材マスター'!$A$1:$H$1003,2))</f>
        <v>兼用直交ｸﾗﾝﾌﾟ</v>
      </c>
      <c r="K41" s="43">
        <f>IF(I41="","",VLOOKUP(I41,'資材マスター'!$A$1:$H$1003,5))</f>
        <v>0.7</v>
      </c>
      <c r="L41" s="42"/>
      <c r="N41" s="22">
        <f t="shared" si="2"/>
        <v>0</v>
      </c>
      <c r="O41" s="22">
        <f t="shared" si="3"/>
        <v>0</v>
      </c>
      <c r="P41" s="22" t="e">
        <f>#REF!*L37</f>
        <v>#REF!</v>
      </c>
      <c r="Q41" s="22" t="e">
        <f>#REF!*L37</f>
        <v>#REF!</v>
      </c>
      <c r="R41" s="22"/>
      <c r="S41" s="22" t="e">
        <f t="shared" si="4"/>
        <v>#REF!</v>
      </c>
      <c r="T41" s="22" t="e">
        <f t="shared" si="5"/>
        <v>#REF!</v>
      </c>
      <c r="U41" s="21"/>
      <c r="V41" s="21">
        <f t="shared" si="6"/>
        <v>0</v>
      </c>
      <c r="W41" s="21">
        <f t="shared" si="7"/>
        <v>0</v>
      </c>
      <c r="X41" s="21"/>
      <c r="Y41" s="21"/>
      <c r="Z41" s="21"/>
    </row>
    <row r="42" spans="1:26" ht="18" customHeight="1">
      <c r="A42" s="42"/>
      <c r="B42" s="42" t="s">
        <v>1119</v>
      </c>
      <c r="C42" s="42" t="str">
        <f>IF(B42="","",VLOOKUP(B42,'資材マスター'!$A$1:$H$1003,2))</f>
        <v>軽量TSｻﾎﾟｰﾄ斜材 H=850 W=1500</v>
      </c>
      <c r="D42" s="43">
        <f>IF(B42="","",VLOOKUP(B42,'資材マスター'!$A$1:$H$1003,5))</f>
        <v>5.9</v>
      </c>
      <c r="E42" s="42"/>
      <c r="F42" s="44"/>
      <c r="G42" s="44"/>
      <c r="H42" s="42"/>
      <c r="I42" s="42" t="s">
        <v>1184</v>
      </c>
      <c r="J42" s="42" t="str">
        <f>IF(I42="","",VLOOKUP(I42,'資材マスター'!$A$1:$H$1003,2))</f>
        <v>兼用自在ｸﾗﾝﾌﾟ</v>
      </c>
      <c r="K42" s="43">
        <f>IF(I42="","",VLOOKUP(I42,'資材マスター'!$A$1:$H$1003,5))</f>
        <v>0.7</v>
      </c>
      <c r="L42" s="42"/>
      <c r="N42" s="22">
        <f t="shared" si="2"/>
        <v>0</v>
      </c>
      <c r="O42" s="22">
        <f t="shared" si="3"/>
        <v>0</v>
      </c>
      <c r="P42" s="22" t="e">
        <f>#REF!*L39</f>
        <v>#REF!</v>
      </c>
      <c r="Q42" s="22" t="e">
        <f>#REF!*L39</f>
        <v>#REF!</v>
      </c>
      <c r="R42" s="22"/>
      <c r="S42" s="22" t="e">
        <f t="shared" si="4"/>
        <v>#REF!</v>
      </c>
      <c r="T42" s="22" t="e">
        <f t="shared" si="5"/>
        <v>#REF!</v>
      </c>
      <c r="U42" s="21"/>
      <c r="V42" s="21">
        <f t="shared" si="6"/>
        <v>0</v>
      </c>
      <c r="W42" s="21">
        <f t="shared" si="7"/>
        <v>0</v>
      </c>
      <c r="X42" s="21"/>
      <c r="Y42" s="21"/>
      <c r="Z42" s="21"/>
    </row>
    <row r="43" spans="1:26" ht="18" customHeight="1">
      <c r="A43" s="42"/>
      <c r="B43" s="42" t="s">
        <v>1120</v>
      </c>
      <c r="C43" s="42" t="str">
        <f>IF(B43="","",VLOOKUP(B43,'資材マスター'!$A$1:$H$1003,2))</f>
        <v>軽量TSｻﾎﾟｰﾄ斜材 H=1450 W=900</v>
      </c>
      <c r="D43" s="43">
        <f>IF(B43="","",VLOOKUP(B43,'資材マスター'!$A$1:$H$1003,5))</f>
        <v>5.7</v>
      </c>
      <c r="E43" s="42"/>
      <c r="F43" s="44"/>
      <c r="G43" s="44"/>
      <c r="H43" s="42"/>
      <c r="I43" s="42" t="s">
        <v>1185</v>
      </c>
      <c r="J43" s="42" t="str">
        <f>IF(I43="","",VLOOKUP(I43,'資材マスター'!$A$1:$H$1003,2))</f>
        <v>直線ｼﾞｮｲﾝﾄ</v>
      </c>
      <c r="K43" s="43">
        <f>IF(I43="","",VLOOKUP(I43,'資材マスター'!$A$1:$H$1003,5))</f>
        <v>0.6</v>
      </c>
      <c r="L43" s="42"/>
      <c r="N43" s="22" t="e">
        <f>#REF!*E43</f>
        <v>#REF!</v>
      </c>
      <c r="O43" s="22" t="e">
        <f>#REF!*E43</f>
        <v>#REF!</v>
      </c>
      <c r="P43" s="22" t="e">
        <f>#REF!*L40</f>
        <v>#REF!</v>
      </c>
      <c r="Q43" s="22" t="e">
        <f>#REF!*L40</f>
        <v>#REF!</v>
      </c>
      <c r="R43" s="22"/>
      <c r="S43" s="22" t="e">
        <f t="shared" si="4"/>
        <v>#REF!</v>
      </c>
      <c r="T43" s="22" t="e">
        <f t="shared" si="5"/>
        <v>#REF!</v>
      </c>
      <c r="U43" s="21"/>
      <c r="V43" s="21">
        <f t="shared" si="6"/>
        <v>0</v>
      </c>
      <c r="W43" s="21">
        <f t="shared" si="7"/>
        <v>0</v>
      </c>
      <c r="X43" s="21"/>
      <c r="Y43" s="21"/>
      <c r="Z43" s="21"/>
    </row>
    <row r="44" spans="1:26" ht="18" customHeight="1">
      <c r="A44" s="42"/>
      <c r="B44" s="42" t="s">
        <v>1121</v>
      </c>
      <c r="C44" s="42" t="str">
        <f>IF(B44="","",VLOOKUP(B44,'資材マスター'!$A$1:$H$1003,2))</f>
        <v>軽量TSｻﾎﾟｰﾄ斜材 H=1450 W=600</v>
      </c>
      <c r="D44" s="43">
        <f>IF(B44="","",VLOOKUP(B44,'資材マスター'!$A$1:$H$1003,5))</f>
        <v>5.2</v>
      </c>
      <c r="E44" s="42"/>
      <c r="F44" s="44"/>
      <c r="G44" s="44"/>
      <c r="H44" s="42"/>
      <c r="I44" s="42" t="s">
        <v>1186</v>
      </c>
      <c r="J44" s="42" t="str">
        <f>IF(I44="","",VLOOKUP(I44,'資材マスター'!$A$1:$H$1003,2))</f>
        <v>ｷｬｯﾁｸﾗﾝﾌﾟ</v>
      </c>
      <c r="K44" s="43">
        <f>IF(I44="","",VLOOKUP(I44,'資材マスター'!$A$1:$H$1003,5))</f>
        <v>1.2</v>
      </c>
      <c r="L44" s="42"/>
      <c r="N44" s="22" t="e">
        <f>#REF!*E44</f>
        <v>#REF!</v>
      </c>
      <c r="O44" s="22" t="e">
        <f>#REF!*E44</f>
        <v>#REF!</v>
      </c>
      <c r="P44" s="22" t="e">
        <f>#REF!*L41</f>
        <v>#REF!</v>
      </c>
      <c r="Q44" s="22" t="e">
        <f>#REF!*L41</f>
        <v>#REF!</v>
      </c>
      <c r="R44" s="22"/>
      <c r="S44" s="22" t="e">
        <f t="shared" si="4"/>
        <v>#REF!</v>
      </c>
      <c r="T44" s="22" t="e">
        <f t="shared" si="5"/>
        <v>#REF!</v>
      </c>
      <c r="U44" s="21"/>
      <c r="V44" s="21">
        <f t="shared" si="6"/>
        <v>0</v>
      </c>
      <c r="W44" s="21">
        <f t="shared" si="7"/>
        <v>0</v>
      </c>
      <c r="X44" s="21"/>
      <c r="Y44" s="21"/>
      <c r="Z44" s="21"/>
    </row>
    <row r="45" spans="1:26" ht="18" customHeight="1">
      <c r="A45" s="42"/>
      <c r="B45" s="42" t="s">
        <v>1122</v>
      </c>
      <c r="C45" s="42" t="str">
        <f>IF(B45="","",VLOOKUP(B45,'資材マスター'!$A$1:$H$1003,2))</f>
        <v>軽量TSｻﾎﾟｰﾄ斜材 H=600 W=1200</v>
      </c>
      <c r="D45" s="43">
        <f>IF(B45="","",VLOOKUP(B45,'資材マスター'!$A$1:$H$1003,5))</f>
        <v>5</v>
      </c>
      <c r="E45" s="42"/>
      <c r="F45" s="44"/>
      <c r="G45" s="44"/>
      <c r="H45" s="42"/>
      <c r="I45" s="42" t="s">
        <v>1187</v>
      </c>
      <c r="J45" s="42" t="str">
        <f>IF(I45="","",VLOOKUP(I45,'資材マスター'!$A$1:$H$1003,2))</f>
        <v>ｻﾎﾟｰﾄｸﾗﾝﾌﾟ/直交</v>
      </c>
      <c r="K45" s="43">
        <f>IF(I45="","",VLOOKUP(I45,'資材マスター'!$A$1:$H$1003,5))</f>
        <v>0.77</v>
      </c>
      <c r="L45" s="42"/>
      <c r="N45" s="22">
        <f>D44*E45</f>
        <v>0</v>
      </c>
      <c r="O45" s="22">
        <f>D44*E45</f>
        <v>0</v>
      </c>
      <c r="P45" s="22" t="e">
        <f>#REF!*#REF!</f>
        <v>#REF!</v>
      </c>
      <c r="Q45" s="22" t="e">
        <f>#REF!*#REF!</f>
        <v>#REF!</v>
      </c>
      <c r="R45" s="22"/>
      <c r="S45" s="22" t="e">
        <f t="shared" si="4"/>
        <v>#REF!</v>
      </c>
      <c r="T45" s="22" t="e">
        <f t="shared" si="5"/>
        <v>#REF!</v>
      </c>
      <c r="U45" s="21"/>
      <c r="V45" s="21">
        <f t="shared" si="6"/>
        <v>0</v>
      </c>
      <c r="W45" s="21">
        <f t="shared" si="7"/>
        <v>0</v>
      </c>
      <c r="X45" s="21"/>
      <c r="Y45" s="21"/>
      <c r="Z45" s="21"/>
    </row>
    <row r="46" spans="1:26" ht="18" customHeight="1">
      <c r="A46" s="42"/>
      <c r="B46" s="42" t="s">
        <v>1123</v>
      </c>
      <c r="C46" s="42" t="str">
        <f>IF(B46="","",VLOOKUP(B46,'資材マスター'!$A$1:$H$1003,2))</f>
        <v>軽量TSｻﾎﾟｰﾄ斜材 H=1200 W=600</v>
      </c>
      <c r="D46" s="43">
        <f>IF(B46="","",VLOOKUP(B46,'資材マスター'!$A$1:$H$1003,5))</f>
        <v>4.6</v>
      </c>
      <c r="E46" s="42"/>
      <c r="F46" s="44"/>
      <c r="G46" s="44"/>
      <c r="H46" s="42"/>
      <c r="I46" s="42" t="s">
        <v>1188</v>
      </c>
      <c r="J46" s="42" t="str">
        <f>IF(I46="","",VLOOKUP(I46,'資材マスター'!$A$1:$H$1003,2))</f>
        <v>ｻﾎﾟｰﾄｸﾗﾝﾌﾟ/自在</v>
      </c>
      <c r="K46" s="43">
        <f>IF(I46="","",VLOOKUP(I46,'資材マスター'!$A$1:$H$1003,5))</f>
        <v>0.77</v>
      </c>
      <c r="L46" s="42"/>
      <c r="N46" s="22">
        <f>D45*E46</f>
        <v>0</v>
      </c>
      <c r="O46" s="22">
        <f>D45*E46</f>
        <v>0</v>
      </c>
      <c r="P46" s="22" t="e">
        <f>#REF!*#REF!</f>
        <v>#REF!</v>
      </c>
      <c r="Q46" s="22" t="e">
        <f>#REF!*#REF!</f>
        <v>#REF!</v>
      </c>
      <c r="R46" s="22"/>
      <c r="S46" s="22" t="e">
        <f t="shared" si="4"/>
        <v>#REF!</v>
      </c>
      <c r="T46" s="22" t="e">
        <f t="shared" si="5"/>
        <v>#REF!</v>
      </c>
      <c r="U46" s="21"/>
      <c r="V46" s="21">
        <f t="shared" si="6"/>
        <v>0</v>
      </c>
      <c r="W46" s="21">
        <f t="shared" si="7"/>
        <v>0</v>
      </c>
      <c r="X46" s="21"/>
      <c r="Y46" s="21"/>
      <c r="Z46" s="21"/>
    </row>
    <row r="47" spans="1:26" ht="18" customHeight="1">
      <c r="A47" s="42"/>
      <c r="B47" s="42" t="s">
        <v>1124</v>
      </c>
      <c r="C47" s="42" t="str">
        <f>IF(B47="","",VLOOKUP(B47,'資材マスター'!$A$1:$H$1003,2))</f>
        <v>軽量TSｻﾎﾟｰﾄ斜材 H=850 W=600</v>
      </c>
      <c r="D47" s="43">
        <f>IF(B47="","",VLOOKUP(B47,'資材マスター'!$A$1:$H$1003,5))</f>
        <v>4</v>
      </c>
      <c r="E47" s="42"/>
      <c r="F47" s="44"/>
      <c r="G47" s="44"/>
      <c r="H47" s="42" t="s">
        <v>1006</v>
      </c>
      <c r="I47" s="42" t="s">
        <v>1189</v>
      </c>
      <c r="J47" s="42" t="str">
        <f>IF(I47="","",VLOOKUP(I47,'資材マスター'!$A$1:$H$1003,2))</f>
        <v>ﾒｯｼｭ板 W=300 L=600</v>
      </c>
      <c r="K47" s="43">
        <f>IF(I47="","",VLOOKUP(I47,'資材マスター'!$A$1:$H$1003,5))</f>
        <v>2.5</v>
      </c>
      <c r="L47" s="42"/>
      <c r="N47" s="22">
        <f>D46*E47</f>
        <v>0</v>
      </c>
      <c r="O47" s="22">
        <f>D46*E47</f>
        <v>0</v>
      </c>
      <c r="P47" s="22" t="e">
        <f>#REF!*#REF!</f>
        <v>#REF!</v>
      </c>
      <c r="Q47" s="22" t="e">
        <f>#REF!*#REF!</f>
        <v>#REF!</v>
      </c>
      <c r="R47" s="22"/>
      <c r="S47" s="22" t="e">
        <f t="shared" si="4"/>
        <v>#REF!</v>
      </c>
      <c r="T47" s="22" t="e">
        <f t="shared" si="5"/>
        <v>#REF!</v>
      </c>
      <c r="U47" s="21"/>
      <c r="V47" s="21">
        <f t="shared" si="6"/>
        <v>0</v>
      </c>
      <c r="W47" s="21">
        <f t="shared" si="7"/>
        <v>0</v>
      </c>
      <c r="X47" s="21"/>
      <c r="Y47" s="21"/>
      <c r="Z47" s="21"/>
    </row>
    <row r="48" spans="1:26" ht="18" customHeight="1">
      <c r="A48" s="42" t="s">
        <v>994</v>
      </c>
      <c r="B48" s="42" t="s">
        <v>1125</v>
      </c>
      <c r="C48" s="42" t="str">
        <f>IF(B48="","",VLOOKUP(B48,'資材マスター'!$A$1:$H$1003,2))</f>
        <v>TSｻﾎﾟｰﾄ布板 W=500 L=1800</v>
      </c>
      <c r="D48" s="43">
        <f>IF(B48="","",VLOOKUP(B48,'資材マスター'!$A$1:$H$1003,5))</f>
        <v>16.6</v>
      </c>
      <c r="E48" s="42"/>
      <c r="F48" s="44"/>
      <c r="G48" s="44"/>
      <c r="H48" s="42"/>
      <c r="I48" s="42" t="s">
        <v>1190</v>
      </c>
      <c r="J48" s="42" t="str">
        <f>IF(I48="","",VLOOKUP(I48,'資材マスター'!$A$1:$H$1003,2))</f>
        <v>ﾒｯｼｭ板 W=450 L=630</v>
      </c>
      <c r="K48" s="43">
        <f>IF(I48="","",VLOOKUP(I48,'資材マスター'!$A$1:$H$1003,5))</f>
        <v>3.5</v>
      </c>
      <c r="L48" s="42"/>
      <c r="N48" s="22">
        <f>D47*E48</f>
        <v>0</v>
      </c>
      <c r="O48" s="22">
        <f>D47*E48</f>
        <v>0</v>
      </c>
      <c r="P48" s="22" t="e">
        <f>#REF!*#REF!</f>
        <v>#REF!</v>
      </c>
      <c r="Q48" s="22" t="e">
        <f>#REF!*#REF!</f>
        <v>#REF!</v>
      </c>
      <c r="R48" s="22"/>
      <c r="S48" s="22" t="e">
        <f t="shared" si="4"/>
        <v>#REF!</v>
      </c>
      <c r="T48" s="22" t="e">
        <f t="shared" si="5"/>
        <v>#REF!</v>
      </c>
      <c r="U48" s="21"/>
      <c r="V48" s="21">
        <f t="shared" si="6"/>
        <v>0</v>
      </c>
      <c r="W48" s="21">
        <f t="shared" si="7"/>
        <v>0</v>
      </c>
      <c r="X48" s="21"/>
      <c r="Y48" s="21"/>
      <c r="Z48" s="21"/>
    </row>
    <row r="49" spans="1:26" ht="18" customHeight="1">
      <c r="A49" s="42"/>
      <c r="B49" s="42" t="s">
        <v>1126</v>
      </c>
      <c r="C49" s="42" t="str">
        <f>IF(B49="","",VLOOKUP(B49,'資材マスター'!$A$1:$H$1003,2))</f>
        <v>TSｻﾎﾟｰﾄ布板 W=300 L=1800</v>
      </c>
      <c r="D49" s="43">
        <f>IF(B49="","",VLOOKUP(B49,'資材マスター'!$A$1:$H$1003,5))</f>
        <v>12.1</v>
      </c>
      <c r="E49" s="42"/>
      <c r="F49" s="44"/>
      <c r="G49" s="44"/>
      <c r="H49" s="42"/>
      <c r="I49" s="42" t="s">
        <v>1191</v>
      </c>
      <c r="J49" s="42" t="str">
        <f>IF(I49="","",VLOOKUP(I49,'資材マスター'!$A$1:$H$1003,2))</f>
        <v>ﾒｯｼｭ板 W=450 L=930</v>
      </c>
      <c r="K49" s="43">
        <f>IF(I49="","",VLOOKUP(I49,'資材マスター'!$A$1:$H$1003,5))</f>
        <v>5</v>
      </c>
      <c r="L49" s="42"/>
      <c r="N49" s="22">
        <f>D48*E49</f>
        <v>0</v>
      </c>
      <c r="O49" s="22">
        <f>D48*E49</f>
        <v>0</v>
      </c>
      <c r="P49" s="22">
        <f>K42*L42</f>
        <v>0</v>
      </c>
      <c r="Q49" s="22">
        <f>K42*L42</f>
        <v>0</v>
      </c>
      <c r="R49" s="22"/>
      <c r="S49" s="22">
        <f t="shared" si="4"/>
        <v>0</v>
      </c>
      <c r="T49" s="22">
        <f t="shared" si="5"/>
        <v>0</v>
      </c>
      <c r="U49" s="21"/>
      <c r="V49" s="21">
        <f t="shared" si="6"/>
        <v>0</v>
      </c>
      <c r="W49" s="21">
        <f t="shared" si="7"/>
        <v>0</v>
      </c>
      <c r="X49" s="21"/>
      <c r="Y49" s="21"/>
      <c r="Z49" s="21"/>
    </row>
    <row r="50" spans="1:26" ht="18" customHeight="1">
      <c r="A50" s="42"/>
      <c r="B50" s="42" t="s">
        <v>1127</v>
      </c>
      <c r="C50" s="42" t="str">
        <f>IF(B50="","",VLOOKUP(B50,'資材マスター'!$A$1:$H$1003,2))</f>
        <v>TSｻﾎﾟｰﾄ布板 W=500 L=1500</v>
      </c>
      <c r="D50" s="43">
        <f>IF(B50="","",VLOOKUP(B50,'資材マスター'!$A$1:$H$1003,5))</f>
        <v>14.4</v>
      </c>
      <c r="E50" s="42"/>
      <c r="F50" s="44"/>
      <c r="G50" s="44"/>
      <c r="H50" s="42" t="s">
        <v>1015</v>
      </c>
      <c r="I50" s="42" t="s">
        <v>1192</v>
      </c>
      <c r="J50" s="42" t="str">
        <f>IF(I50="","",VLOOKUP(I50,'資材マスター'!$A$1:$H$1003,2))</f>
        <v>ﾊﾟｲﾌﾟｻﾎﾟｰﾄ L=2500～3900</v>
      </c>
      <c r="K50" s="43">
        <f>IF(I50="","",VLOOKUP(I50,'資材マスター'!$A$1:$H$1003,5))</f>
        <v>0.5</v>
      </c>
      <c r="L50" s="42"/>
      <c r="N50" s="22">
        <f t="shared" si="2"/>
        <v>0</v>
      </c>
      <c r="O50" s="22">
        <f t="shared" si="3"/>
        <v>0</v>
      </c>
      <c r="P50" s="22">
        <f>K43*L43</f>
        <v>0</v>
      </c>
      <c r="Q50" s="22">
        <f>K43*L43</f>
        <v>0</v>
      </c>
      <c r="R50" s="22"/>
      <c r="S50" s="22">
        <f t="shared" si="4"/>
        <v>0</v>
      </c>
      <c r="T50" s="22">
        <f t="shared" si="5"/>
        <v>0</v>
      </c>
      <c r="U50" s="21"/>
      <c r="V50" s="21">
        <f t="shared" si="6"/>
        <v>0</v>
      </c>
      <c r="W50" s="21">
        <f t="shared" si="7"/>
        <v>0</v>
      </c>
      <c r="X50" s="21"/>
      <c r="Y50" s="21"/>
      <c r="Z50" s="21"/>
    </row>
    <row r="51" spans="1:26" ht="18" customHeight="1">
      <c r="A51" s="42"/>
      <c r="B51" s="42" t="s">
        <v>1128</v>
      </c>
      <c r="C51" s="42" t="str">
        <f>IF(B51="","",VLOOKUP(B51,'資材マスター'!$A$1:$H$1003,2))</f>
        <v>TSｻﾎﾟｰﾄ布板 W=300 L=1500</v>
      </c>
      <c r="D51" s="43">
        <f>IF(B51="","",VLOOKUP(B51,'資材マスター'!$A$1:$H$1003,5))</f>
        <v>10.5</v>
      </c>
      <c r="E51" s="42"/>
      <c r="F51" s="44"/>
      <c r="G51" s="44"/>
      <c r="H51" s="42"/>
      <c r="I51" s="42" t="s">
        <v>1193</v>
      </c>
      <c r="J51" s="42" t="str">
        <f>IF(I51="","",VLOOKUP(I51,'資材マスター'!$A$1:$H$1003,2))</f>
        <v>ﾊﾟｲﾌﾟｻﾎﾟｰﾄ L=2100～3500</v>
      </c>
      <c r="K51" s="43">
        <f>IF(I51="","",VLOOKUP(I51,'資材マスター'!$A$1:$H$1003,5))</f>
        <v>17</v>
      </c>
      <c r="L51" s="42"/>
      <c r="N51" s="22">
        <f t="shared" si="2"/>
        <v>0</v>
      </c>
      <c r="O51" s="22">
        <f t="shared" si="3"/>
        <v>0</v>
      </c>
      <c r="P51" s="22">
        <f>K44*L44</f>
        <v>0</v>
      </c>
      <c r="Q51" s="22">
        <f>K44*L44</f>
        <v>0</v>
      </c>
      <c r="R51" s="22"/>
      <c r="S51" s="22">
        <f t="shared" si="4"/>
        <v>0</v>
      </c>
      <c r="T51" s="22">
        <f t="shared" si="5"/>
        <v>0</v>
      </c>
      <c r="U51" s="21"/>
      <c r="V51" s="21">
        <f t="shared" si="6"/>
        <v>0</v>
      </c>
      <c r="W51" s="21">
        <f t="shared" si="7"/>
        <v>0</v>
      </c>
      <c r="X51" s="21"/>
      <c r="Y51" s="21"/>
      <c r="Z51" s="21"/>
    </row>
    <row r="52" spans="1:26" ht="18" customHeight="1">
      <c r="A52" s="42"/>
      <c r="B52" s="42" t="s">
        <v>1129</v>
      </c>
      <c r="C52" s="42" t="str">
        <f>IF(B52="","",VLOOKUP(B52,'資材マスター'!$A$1:$H$1003,2))</f>
        <v>TSｻﾎﾟｰﾄ布板 W=500 L=1200</v>
      </c>
      <c r="D52" s="43">
        <f>IF(B52="","",VLOOKUP(B52,'資材マスター'!$A$1:$H$1003,5))</f>
        <v>11.5</v>
      </c>
      <c r="E52" s="42"/>
      <c r="F52" s="44"/>
      <c r="G52" s="44"/>
      <c r="H52" s="42"/>
      <c r="I52" s="42" t="s">
        <v>1194</v>
      </c>
      <c r="J52" s="42" t="str">
        <f>IF(I52="","",VLOOKUP(I52,'資材マスター'!$A$1:$H$1003,2))</f>
        <v>ﾊﾟｲﾌﾟｻﾎﾟｰﾄ L=1700～3000</v>
      </c>
      <c r="K52" s="43">
        <f>IF(I52="","",VLOOKUP(I52,'資材マスター'!$A$1:$H$1003,5))</f>
        <v>14</v>
      </c>
      <c r="L52" s="42"/>
      <c r="N52" s="22">
        <f aca="true" t="shared" si="10" ref="N52:N64">D55*E55</f>
        <v>0</v>
      </c>
      <c r="O52" s="22">
        <f aca="true" t="shared" si="11" ref="O52:O64">D55*E55</f>
        <v>0</v>
      </c>
      <c r="P52" s="22" t="e">
        <f>#REF!*#REF!</f>
        <v>#REF!</v>
      </c>
      <c r="Q52" s="22" t="e">
        <f>#REF!*#REF!</f>
        <v>#REF!</v>
      </c>
      <c r="R52" s="22"/>
      <c r="S52" s="22" t="e">
        <f t="shared" si="4"/>
        <v>#REF!</v>
      </c>
      <c r="T52" s="22" t="e">
        <f t="shared" si="5"/>
        <v>#REF!</v>
      </c>
      <c r="U52" s="21"/>
      <c r="V52" s="21">
        <f t="shared" si="6"/>
        <v>0</v>
      </c>
      <c r="W52" s="21">
        <f t="shared" si="7"/>
        <v>0</v>
      </c>
      <c r="X52" s="21"/>
      <c r="Y52" s="21"/>
      <c r="Z52" s="21"/>
    </row>
    <row r="53" spans="1:26" ht="18" customHeight="1">
      <c r="A53" s="42"/>
      <c r="B53" s="42" t="s">
        <v>1130</v>
      </c>
      <c r="C53" s="42" t="str">
        <f>IF(B53="","",VLOOKUP(B53,'資材マスター'!$A$1:$H$1003,2))</f>
        <v>TSｻﾎﾟｰﾄ布板 W=300 L=1200</v>
      </c>
      <c r="D53" s="43">
        <f>IF(B53="","",VLOOKUP(B53,'資材マスター'!$A$1:$H$1003,5))</f>
        <v>9.4</v>
      </c>
      <c r="E53" s="42"/>
      <c r="F53" s="44"/>
      <c r="G53" s="44"/>
      <c r="H53" s="42"/>
      <c r="I53" s="42" t="s">
        <v>1195</v>
      </c>
      <c r="J53" s="42" t="str">
        <f>IF(I53="","",VLOOKUP(I53,'資材マスター'!$A$1:$H$1003,2))</f>
        <v>ﾊﾟｲﾌﾟｻﾎﾟｰﾄ L=1500～2500</v>
      </c>
      <c r="K53" s="43">
        <f>IF(I53="","",VLOOKUP(I53,'資材マスター'!$A$1:$H$1003,5))</f>
        <v>12</v>
      </c>
      <c r="L53" s="42"/>
      <c r="N53" s="22">
        <f t="shared" si="10"/>
        <v>0</v>
      </c>
      <c r="O53" s="22">
        <f t="shared" si="11"/>
        <v>0</v>
      </c>
      <c r="P53" s="22">
        <f>K47*L47</f>
        <v>0</v>
      </c>
      <c r="Q53" s="22">
        <f>K47*L47</f>
        <v>0</v>
      </c>
      <c r="R53" s="22"/>
      <c r="S53" s="22">
        <f t="shared" si="4"/>
        <v>0</v>
      </c>
      <c r="T53" s="22">
        <f t="shared" si="5"/>
        <v>0</v>
      </c>
      <c r="U53" s="21"/>
      <c r="V53" s="21">
        <f t="shared" si="6"/>
        <v>0</v>
      </c>
      <c r="W53" s="21">
        <f t="shared" si="7"/>
        <v>0</v>
      </c>
      <c r="X53" s="21"/>
      <c r="Y53" s="21"/>
      <c r="Z53" s="21"/>
    </row>
    <row r="54" spans="1:26" ht="18" customHeight="1">
      <c r="A54" s="42"/>
      <c r="B54" s="42" t="s">
        <v>1131</v>
      </c>
      <c r="C54" s="42" t="str">
        <f>IF(B54="","",VLOOKUP(B54,'資材マスター'!$A$1:$H$1003,2))</f>
        <v>TSｻﾎﾟｰﾄ布板 W=500 L=900</v>
      </c>
      <c r="D54" s="43">
        <f>IF(B54="","",VLOOKUP(B54,'資材マスター'!$A$1:$H$1003,5))</f>
        <v>9.1</v>
      </c>
      <c r="E54" s="42"/>
      <c r="F54" s="44"/>
      <c r="G54" s="44"/>
      <c r="H54" s="42"/>
      <c r="I54" s="42" t="s">
        <v>1196</v>
      </c>
      <c r="J54" s="42" t="str">
        <f>IF(I54="","",VLOOKUP(I54,'資材マスター'!$A$1:$H$1003,2))</f>
        <v>ﾊﾟｲﾌﾟｻﾎﾟｰﾄ L=1200～2000</v>
      </c>
      <c r="K54" s="43">
        <f>IF(I54="","",VLOOKUP(I54,'資材マスター'!$A$1:$H$1003,5))</f>
        <v>12</v>
      </c>
      <c r="L54" s="42"/>
      <c r="N54" s="22">
        <f t="shared" si="10"/>
        <v>0</v>
      </c>
      <c r="O54" s="22">
        <f t="shared" si="11"/>
        <v>0</v>
      </c>
      <c r="P54" s="22">
        <f>K48*L48</f>
        <v>0</v>
      </c>
      <c r="Q54" s="22">
        <f>K48*L48</f>
        <v>0</v>
      </c>
      <c r="R54" s="22"/>
      <c r="S54" s="22">
        <f t="shared" si="4"/>
        <v>0</v>
      </c>
      <c r="T54" s="22">
        <f t="shared" si="5"/>
        <v>0</v>
      </c>
      <c r="U54" s="21"/>
      <c r="V54" s="21">
        <f t="shared" si="6"/>
        <v>0</v>
      </c>
      <c r="W54" s="21">
        <f t="shared" si="7"/>
        <v>0</v>
      </c>
      <c r="X54" s="21"/>
      <c r="Y54" s="21"/>
      <c r="Z54" s="21"/>
    </row>
    <row r="55" spans="1:26" ht="18" customHeight="1">
      <c r="A55" s="42"/>
      <c r="B55" s="42" t="s">
        <v>1132</v>
      </c>
      <c r="C55" s="42" t="str">
        <f>IF(B55="","",VLOOKUP(B55,'資材マスター'!$A$1:$H$1003,2))</f>
        <v>TSｻﾎﾟｰﾄ布板 W=300 L=900</v>
      </c>
      <c r="D55" s="43">
        <f>IF(B55="","",VLOOKUP(B55,'資材マスター'!$A$1:$H$1003,5))</f>
        <v>8.3</v>
      </c>
      <c r="E55" s="42"/>
      <c r="F55" s="44"/>
      <c r="G55" s="44"/>
      <c r="H55" s="42"/>
      <c r="I55" s="42" t="s">
        <v>1197</v>
      </c>
      <c r="J55" s="42" t="str">
        <f>IF(I55="","",VLOOKUP(I55,'資材マスター'!$A$1:$H$1003,2))</f>
        <v>ﾊﾟｲﾌﾟｻﾎﾟｰﾄ L=900～1500</v>
      </c>
      <c r="K55" s="43">
        <f>IF(I55="","",VLOOKUP(I55,'資材マスター'!$A$1:$H$1003,5))</f>
        <v>10</v>
      </c>
      <c r="L55" s="42"/>
      <c r="N55" s="22">
        <f t="shared" si="10"/>
        <v>0</v>
      </c>
      <c r="O55" s="22">
        <f t="shared" si="11"/>
        <v>0</v>
      </c>
      <c r="P55" s="22">
        <f>K49*L49</f>
        <v>0</v>
      </c>
      <c r="Q55" s="22">
        <f>K49*L49</f>
        <v>0</v>
      </c>
      <c r="R55" s="22"/>
      <c r="S55" s="22">
        <f t="shared" si="4"/>
        <v>0</v>
      </c>
      <c r="T55" s="22">
        <f t="shared" si="5"/>
        <v>0</v>
      </c>
      <c r="U55" s="21"/>
      <c r="V55" s="21">
        <f t="shared" si="6"/>
        <v>0</v>
      </c>
      <c r="W55" s="21">
        <f t="shared" si="7"/>
        <v>0</v>
      </c>
      <c r="X55" s="21"/>
      <c r="Y55" s="21"/>
      <c r="Z55" s="21"/>
    </row>
    <row r="56" spans="1:26" ht="18" customHeight="1">
      <c r="A56" s="42"/>
      <c r="B56" s="42" t="s">
        <v>1133</v>
      </c>
      <c r="C56" s="42" t="str">
        <f>IF(B56="","",VLOOKUP(B56,'資材マスター'!$A$1:$H$1003,2))</f>
        <v>TSｻﾎﾟｰﾄ布板 W=500 L=600</v>
      </c>
      <c r="D56" s="43">
        <f>IF(B56="","",VLOOKUP(B56,'資材マスター'!$A$1:$H$1003,5))</f>
        <v>6.8</v>
      </c>
      <c r="E56" s="42"/>
      <c r="F56" s="44"/>
      <c r="G56" s="44"/>
      <c r="H56" s="42"/>
      <c r="I56" s="42" t="s">
        <v>1198</v>
      </c>
      <c r="J56" s="42" t="str">
        <f>IF(I56="","",VLOOKUP(I56,'資材マスター'!$A$1:$H$1003,2))</f>
        <v>ﾊﾟｲﾌﾟｻﾎﾟｰﾄ L=760～1260</v>
      </c>
      <c r="K56" s="43">
        <f>IF(I56="","",VLOOKUP(I56,'資材マスター'!$A$1:$H$1003,5))</f>
        <v>8</v>
      </c>
      <c r="L56" s="42"/>
      <c r="N56" s="22">
        <f t="shared" si="10"/>
        <v>0</v>
      </c>
      <c r="O56" s="22">
        <f t="shared" si="11"/>
        <v>0</v>
      </c>
      <c r="P56" s="22" t="e">
        <f>#REF!*#REF!</f>
        <v>#REF!</v>
      </c>
      <c r="Q56" s="22" t="e">
        <f>#REF!*#REF!</f>
        <v>#REF!</v>
      </c>
      <c r="R56" s="22"/>
      <c r="S56" s="22" t="e">
        <f t="shared" si="4"/>
        <v>#REF!</v>
      </c>
      <c r="T56" s="22" t="e">
        <f t="shared" si="5"/>
        <v>#REF!</v>
      </c>
      <c r="U56" s="21"/>
      <c r="V56" s="21">
        <f t="shared" si="6"/>
        <v>0</v>
      </c>
      <c r="W56" s="21">
        <f t="shared" si="7"/>
        <v>0</v>
      </c>
      <c r="X56" s="21"/>
      <c r="Y56" s="21"/>
      <c r="Z56" s="21"/>
    </row>
    <row r="57" spans="1:26" ht="18" customHeight="1">
      <c r="A57" s="42"/>
      <c r="B57" s="42" t="s">
        <v>1134</v>
      </c>
      <c r="C57" s="42" t="str">
        <f>IF(B57="","",VLOOKUP(B57,'資材マスター'!$A$1:$H$1003,2))</f>
        <v>ｺｰﾅｰｽﾃｯﾌﾟ W=500 L=450</v>
      </c>
      <c r="D57" s="43">
        <f>IF(B57="","",VLOOKUP(B57,'資材マスター'!$A$1:$H$1003,5))</f>
        <v>5.7</v>
      </c>
      <c r="E57" s="42"/>
      <c r="F57" s="44"/>
      <c r="G57" s="44"/>
      <c r="H57" s="42"/>
      <c r="I57" s="42" t="s">
        <v>1199</v>
      </c>
      <c r="J57" s="42" t="str">
        <f>IF(I57="","",VLOOKUP(I57,'資材マスター'!$A$1:$H$1003,2))</f>
        <v>ﾊﾟｲﾌﾟｻﾎﾟｰﾄ L=600～1000</v>
      </c>
      <c r="K57" s="43">
        <f>IF(I57="","",VLOOKUP(I57,'資材マスター'!$A$1:$H$1003,5))</f>
        <v>7</v>
      </c>
      <c r="L57" s="42"/>
      <c r="N57" s="22">
        <f t="shared" si="10"/>
        <v>0</v>
      </c>
      <c r="O57" s="22">
        <f t="shared" si="11"/>
        <v>0</v>
      </c>
      <c r="P57" s="22">
        <f aca="true" t="shared" si="12" ref="P57:P67">K50*L50</f>
        <v>0</v>
      </c>
      <c r="Q57" s="22">
        <f aca="true" t="shared" si="13" ref="Q57:Q67">K50*L50</f>
        <v>0</v>
      </c>
      <c r="R57" s="22"/>
      <c r="S57" s="22">
        <f t="shared" si="4"/>
        <v>0</v>
      </c>
      <c r="T57" s="22">
        <f t="shared" si="5"/>
        <v>0</v>
      </c>
      <c r="U57" s="21"/>
      <c r="V57" s="21">
        <f t="shared" si="6"/>
        <v>0</v>
      </c>
      <c r="W57" s="21">
        <f t="shared" si="7"/>
        <v>0</v>
      </c>
      <c r="X57" s="21"/>
      <c r="Y57" s="21"/>
      <c r="Z57" s="21"/>
    </row>
    <row r="58" spans="1:26" ht="18" customHeight="1">
      <c r="A58" s="42"/>
      <c r="B58" s="42" t="s">
        <v>1135</v>
      </c>
      <c r="C58" s="42" t="str">
        <f>IF(B58="","",VLOOKUP(B58,'資材マスター'!$A$1:$H$1003,2))</f>
        <v>ｺｰﾅｰｽﾃｯﾌﾟ W=400 L=450</v>
      </c>
      <c r="D58" s="43">
        <f>IF(B58="","",VLOOKUP(B58,'資材マスター'!$A$1:$H$1003,5))</f>
        <v>4.5</v>
      </c>
      <c r="E58" s="42"/>
      <c r="F58" s="44"/>
      <c r="G58" s="44"/>
      <c r="H58" s="42"/>
      <c r="I58" s="42" t="s">
        <v>1200</v>
      </c>
      <c r="J58" s="42" t="str">
        <f>IF(I58="","",VLOOKUP(I58,'資材マスター'!$A$1:$H$1003,2))</f>
        <v>ﾊﾟｲﾌﾟｻﾎﾟｰﾄ L=400～630</v>
      </c>
      <c r="K58" s="43">
        <f>IF(I58="","",VLOOKUP(I58,'資材マスター'!$A$1:$H$1003,5))</f>
        <v>6</v>
      </c>
      <c r="L58" s="42"/>
      <c r="N58" s="22">
        <f t="shared" si="10"/>
        <v>0</v>
      </c>
      <c r="O58" s="22">
        <f t="shared" si="11"/>
        <v>0</v>
      </c>
      <c r="P58" s="22">
        <f t="shared" si="12"/>
        <v>0</v>
      </c>
      <c r="Q58" s="22">
        <f t="shared" si="13"/>
        <v>0</v>
      </c>
      <c r="R58" s="22"/>
      <c r="S58" s="22">
        <f t="shared" si="4"/>
        <v>0</v>
      </c>
      <c r="T58" s="22">
        <f t="shared" si="5"/>
        <v>0</v>
      </c>
      <c r="U58" s="21"/>
      <c r="V58" s="21">
        <f t="shared" si="6"/>
        <v>0</v>
      </c>
      <c r="W58" s="21">
        <f t="shared" si="7"/>
        <v>0</v>
      </c>
      <c r="X58" s="21"/>
      <c r="Y58" s="21"/>
      <c r="Z58" s="21"/>
    </row>
    <row r="59" spans="1:26" ht="18" customHeight="1">
      <c r="A59" s="42"/>
      <c r="B59" s="42" t="s">
        <v>1136</v>
      </c>
      <c r="C59" s="42" t="str">
        <f>IF(B59="","",VLOOKUP(B59,'資材マスター'!$A$1:$H$1003,2))</f>
        <v>ｺｰﾅｰｽﾃｯﾌﾟ W=250 L=450</v>
      </c>
      <c r="D59" s="43">
        <f>IF(B59="","",VLOOKUP(B59,'資材マスター'!$A$1:$H$1003,5))</f>
        <v>2.85</v>
      </c>
      <c r="E59" s="42"/>
      <c r="F59" s="44"/>
      <c r="G59" s="44"/>
      <c r="H59" s="42"/>
      <c r="I59" s="42" t="s">
        <v>1201</v>
      </c>
      <c r="J59" s="42" t="str">
        <f>IF(I59="","",VLOOKUP(I59,'資材マスター'!$A$1:$H$1003,2))</f>
        <v>ﾊﾟｲﾌﾟｻﾎﾟｰﾄ L=300～450</v>
      </c>
      <c r="K59" s="43">
        <f>IF(I59="","",VLOOKUP(I59,'資材マスター'!$A$1:$H$1003,5))</f>
        <v>4</v>
      </c>
      <c r="L59" s="42"/>
      <c r="N59" s="22">
        <f t="shared" si="10"/>
        <v>0</v>
      </c>
      <c r="O59" s="22">
        <f t="shared" si="11"/>
        <v>0</v>
      </c>
      <c r="P59" s="22">
        <f t="shared" si="12"/>
        <v>0</v>
      </c>
      <c r="Q59" s="22">
        <f t="shared" si="13"/>
        <v>0</v>
      </c>
      <c r="R59" s="22"/>
      <c r="S59" s="22">
        <f t="shared" si="4"/>
        <v>0</v>
      </c>
      <c r="T59" s="22">
        <f t="shared" si="5"/>
        <v>0</v>
      </c>
      <c r="U59" s="21"/>
      <c r="V59" s="21">
        <f t="shared" si="6"/>
        <v>0</v>
      </c>
      <c r="W59" s="21">
        <f t="shared" si="7"/>
        <v>0</v>
      </c>
      <c r="X59" s="21"/>
      <c r="Y59" s="21"/>
      <c r="Z59" s="21"/>
    </row>
    <row r="60" spans="1:26" ht="18" customHeight="1">
      <c r="A60" s="42" t="s">
        <v>992</v>
      </c>
      <c r="B60" s="42" t="s">
        <v>1137</v>
      </c>
      <c r="C60" s="42" t="str">
        <f>IF(B60="","",VLOOKUP(B60,'資材マスター'!$A$1:$H$1003,2))</f>
        <v>TS階段枠 H=1700 L=1800</v>
      </c>
      <c r="D60" s="43">
        <f>IF(B60="","",VLOOKUP(B60,'資材マスター'!$A$1:$H$1003,5))</f>
        <v>14.8</v>
      </c>
      <c r="E60" s="42"/>
      <c r="F60" s="44"/>
      <c r="G60" s="44"/>
      <c r="H60" s="42"/>
      <c r="I60" s="42"/>
      <c r="J60" s="42"/>
      <c r="K60" s="43"/>
      <c r="L60" s="42"/>
      <c r="N60" s="22">
        <f t="shared" si="10"/>
        <v>0</v>
      </c>
      <c r="O60" s="22">
        <f t="shared" si="11"/>
        <v>0</v>
      </c>
      <c r="P60" s="22">
        <f t="shared" si="12"/>
        <v>0</v>
      </c>
      <c r="Q60" s="22">
        <f t="shared" si="13"/>
        <v>0</v>
      </c>
      <c r="R60" s="22"/>
      <c r="S60" s="22">
        <f t="shared" si="4"/>
        <v>0</v>
      </c>
      <c r="T60" s="22">
        <f t="shared" si="5"/>
        <v>0</v>
      </c>
      <c r="U60" s="21"/>
      <c r="V60" s="21">
        <f t="shared" si="6"/>
        <v>0</v>
      </c>
      <c r="W60" s="21">
        <f t="shared" si="7"/>
        <v>0</v>
      </c>
      <c r="X60" s="21"/>
      <c r="Y60" s="21"/>
      <c r="Z60" s="21"/>
    </row>
    <row r="61" spans="1:26" ht="18" customHeight="1">
      <c r="A61" s="42"/>
      <c r="B61" s="42" t="s">
        <v>1138</v>
      </c>
      <c r="C61" s="42" t="str">
        <f>IF(B61="","",VLOOKUP(B61,'資材マスター'!$A$1:$H$1003,2))</f>
        <v>TS階段枠 H=1700 L=1500</v>
      </c>
      <c r="D61" s="43">
        <f>IF(B61="","",VLOOKUP(B61,'資材マスター'!$A$1:$H$1003,5))</f>
        <v>13.2</v>
      </c>
      <c r="E61" s="42"/>
      <c r="F61" s="44"/>
      <c r="G61" s="44"/>
      <c r="H61" s="42"/>
      <c r="I61" s="42"/>
      <c r="J61" s="42"/>
      <c r="K61" s="43"/>
      <c r="L61" s="42"/>
      <c r="N61" s="22">
        <f t="shared" si="10"/>
        <v>0</v>
      </c>
      <c r="O61" s="22">
        <f t="shared" si="11"/>
        <v>0</v>
      </c>
      <c r="P61" s="22">
        <f t="shared" si="12"/>
        <v>0</v>
      </c>
      <c r="Q61" s="22">
        <f t="shared" si="13"/>
        <v>0</v>
      </c>
      <c r="R61" s="22"/>
      <c r="S61" s="22">
        <f t="shared" si="4"/>
        <v>0</v>
      </c>
      <c r="T61" s="22">
        <f t="shared" si="5"/>
        <v>0</v>
      </c>
      <c r="U61" s="21"/>
      <c r="V61" s="21">
        <f t="shared" si="6"/>
        <v>0</v>
      </c>
      <c r="W61" s="21">
        <f t="shared" si="7"/>
        <v>0</v>
      </c>
      <c r="X61" s="21"/>
      <c r="Y61" s="21"/>
      <c r="Z61" s="21"/>
    </row>
    <row r="62" spans="1:26" ht="18" customHeight="1">
      <c r="A62" s="42"/>
      <c r="B62" s="42" t="s">
        <v>1139</v>
      </c>
      <c r="C62" s="42" t="str">
        <f>IF(B62="","",VLOOKUP(B62,'資材マスター'!$A$1:$H$1003,2))</f>
        <v>TS階段枠 H=1700 L=1200</v>
      </c>
      <c r="D62" s="43">
        <f>IF(B62="","",VLOOKUP(B62,'資材マスター'!$A$1:$H$1003,5))</f>
        <v>10</v>
      </c>
      <c r="E62" s="42"/>
      <c r="F62" s="44"/>
      <c r="G62" s="44"/>
      <c r="H62" s="42"/>
      <c r="I62" s="42"/>
      <c r="J62" s="42"/>
      <c r="K62" s="43"/>
      <c r="L62" s="42"/>
      <c r="N62" s="22">
        <f t="shared" si="10"/>
        <v>0</v>
      </c>
      <c r="O62" s="22">
        <f t="shared" si="11"/>
        <v>0</v>
      </c>
      <c r="P62" s="22">
        <f t="shared" si="12"/>
        <v>0</v>
      </c>
      <c r="Q62" s="22">
        <f t="shared" si="13"/>
        <v>0</v>
      </c>
      <c r="R62" s="22"/>
      <c r="S62" s="22">
        <f t="shared" si="4"/>
        <v>0</v>
      </c>
      <c r="T62" s="22">
        <f t="shared" si="5"/>
        <v>0</v>
      </c>
      <c r="U62" s="21"/>
      <c r="V62" s="21">
        <f t="shared" si="6"/>
        <v>0</v>
      </c>
      <c r="W62" s="21">
        <f t="shared" si="7"/>
        <v>0</v>
      </c>
      <c r="X62" s="21"/>
      <c r="Y62" s="21"/>
      <c r="Z62" s="21"/>
    </row>
    <row r="63" spans="1:26" ht="18" customHeight="1">
      <c r="A63" s="42"/>
      <c r="B63" s="42" t="s">
        <v>1140</v>
      </c>
      <c r="C63" s="42" t="str">
        <f>IF(B63="","",VLOOKUP(B63,'資材マスター'!$A$1:$H$1003,2))</f>
        <v>TS用階段手摺 H=1700 L=1800</v>
      </c>
      <c r="D63" s="43">
        <f>IF(B63="","",VLOOKUP(B63,'資材マスター'!$A$1:$H$1003,5))</f>
        <v>6.7</v>
      </c>
      <c r="E63" s="42"/>
      <c r="F63" s="44"/>
      <c r="G63" s="44"/>
      <c r="H63" s="42"/>
      <c r="I63" s="42"/>
      <c r="J63" s="42"/>
      <c r="K63" s="43"/>
      <c r="L63" s="42"/>
      <c r="N63" s="22">
        <f t="shared" si="10"/>
        <v>0</v>
      </c>
      <c r="O63" s="22">
        <f t="shared" si="11"/>
        <v>0</v>
      </c>
      <c r="P63" s="22">
        <f t="shared" si="12"/>
        <v>0</v>
      </c>
      <c r="Q63" s="22">
        <f t="shared" si="13"/>
        <v>0</v>
      </c>
      <c r="R63" s="22"/>
      <c r="S63" s="22">
        <f t="shared" si="4"/>
        <v>0</v>
      </c>
      <c r="T63" s="22">
        <f t="shared" si="5"/>
        <v>0</v>
      </c>
      <c r="U63" s="21"/>
      <c r="V63" s="21">
        <f t="shared" si="6"/>
        <v>0</v>
      </c>
      <c r="W63" s="21">
        <f t="shared" si="7"/>
        <v>0</v>
      </c>
      <c r="X63" s="21"/>
      <c r="Y63" s="21"/>
      <c r="Z63" s="21"/>
    </row>
    <row r="64" spans="1:26" ht="18" customHeight="1">
      <c r="A64" s="42"/>
      <c r="B64" s="42" t="s">
        <v>1141</v>
      </c>
      <c r="C64" s="42" t="str">
        <f>IF(B64="","",VLOOKUP(B64,'資材マスター'!$A$1:$H$1003,2))</f>
        <v>TS用階段手摺 H=1700 L=1200</v>
      </c>
      <c r="D64" s="43">
        <f>IF(B64="","",VLOOKUP(B64,'資材マスター'!$A$1:$H$1003,5))</f>
        <v>5</v>
      </c>
      <c r="E64" s="42"/>
      <c r="F64" s="44"/>
      <c r="G64" s="44"/>
      <c r="H64" s="42"/>
      <c r="I64" s="42"/>
      <c r="J64" s="42"/>
      <c r="K64" s="43"/>
      <c r="L64" s="42"/>
      <c r="N64" s="22">
        <f t="shared" si="10"/>
        <v>0</v>
      </c>
      <c r="O64" s="22">
        <f t="shared" si="11"/>
        <v>0</v>
      </c>
      <c r="P64" s="22">
        <f t="shared" si="12"/>
        <v>0</v>
      </c>
      <c r="Q64" s="22">
        <f t="shared" si="13"/>
        <v>0</v>
      </c>
      <c r="R64" s="22"/>
      <c r="S64" s="22">
        <f t="shared" si="4"/>
        <v>0</v>
      </c>
      <c r="T64" s="22">
        <f t="shared" si="5"/>
        <v>0</v>
      </c>
      <c r="U64" s="21"/>
      <c r="V64" s="21">
        <f t="shared" si="6"/>
        <v>0</v>
      </c>
      <c r="W64" s="21">
        <f t="shared" si="7"/>
        <v>0</v>
      </c>
      <c r="X64" s="21"/>
      <c r="Y64" s="21"/>
      <c r="Z64" s="21"/>
    </row>
    <row r="65" spans="1:26" ht="18" customHeight="1">
      <c r="A65" s="42"/>
      <c r="B65" s="42" t="s">
        <v>1142</v>
      </c>
      <c r="C65" s="42" t="str">
        <f>IF(B65="","",VLOOKUP(B65,'資材マスター'!$A$1:$H$1003,2))</f>
        <v>TS階段開口部手摺L=1800</v>
      </c>
      <c r="D65" s="43">
        <f>IF(B65="","",VLOOKUP(B65,'資材マスター'!$A$1:$H$1003,5))</f>
        <v>13</v>
      </c>
      <c r="E65" s="42"/>
      <c r="F65" s="44"/>
      <c r="G65" s="44"/>
      <c r="H65" s="42"/>
      <c r="I65" s="42"/>
      <c r="J65" s="42"/>
      <c r="K65" s="43"/>
      <c r="L65" s="42"/>
      <c r="N65" s="22">
        <f>D69*E69</f>
        <v>0</v>
      </c>
      <c r="O65" s="22">
        <f>D69*E69</f>
        <v>0</v>
      </c>
      <c r="P65" s="22">
        <f t="shared" si="12"/>
        <v>0</v>
      </c>
      <c r="Q65" s="22">
        <f t="shared" si="13"/>
        <v>0</v>
      </c>
      <c r="R65" s="22"/>
      <c r="S65" s="22">
        <f t="shared" si="4"/>
        <v>0</v>
      </c>
      <c r="T65" s="22">
        <f t="shared" si="5"/>
        <v>0</v>
      </c>
      <c r="U65" s="21"/>
      <c r="V65" s="21">
        <f t="shared" si="6"/>
        <v>0</v>
      </c>
      <c r="W65" s="21">
        <f t="shared" si="7"/>
        <v>0</v>
      </c>
      <c r="X65" s="21"/>
      <c r="Y65" s="21"/>
      <c r="Z65" s="21"/>
    </row>
    <row r="66" spans="1:26" ht="18" customHeight="1">
      <c r="A66" s="42"/>
      <c r="B66" s="42" t="s">
        <v>1143</v>
      </c>
      <c r="C66" s="42" t="str">
        <f>IF(B66="","",VLOOKUP(B66,'資材マスター'!$A$1:$H$1003,2))</f>
        <v>TS階段開口部手摺L=1500</v>
      </c>
      <c r="D66" s="43">
        <f>IF(B66="","",VLOOKUP(B66,'資材マスター'!$A$1:$H$1003,5))</f>
        <v>11</v>
      </c>
      <c r="E66" s="42"/>
      <c r="F66" s="44"/>
      <c r="G66" s="44"/>
      <c r="H66" s="42"/>
      <c r="I66" s="42"/>
      <c r="J66" s="42"/>
      <c r="K66" s="43"/>
      <c r="L66" s="42"/>
      <c r="N66" s="22">
        <f>D68*E70</f>
        <v>0</v>
      </c>
      <c r="O66" s="22">
        <f>D68*E70</f>
        <v>0</v>
      </c>
      <c r="P66" s="22">
        <f t="shared" si="12"/>
        <v>0</v>
      </c>
      <c r="Q66" s="22">
        <f t="shared" si="13"/>
        <v>0</v>
      </c>
      <c r="R66" s="22"/>
      <c r="S66" s="22">
        <f t="shared" si="4"/>
        <v>0</v>
      </c>
      <c r="T66" s="22">
        <f t="shared" si="5"/>
        <v>0</v>
      </c>
      <c r="U66" s="21"/>
      <c r="V66" s="21">
        <f t="shared" si="6"/>
        <v>0</v>
      </c>
      <c r="W66" s="21">
        <f t="shared" si="7"/>
        <v>0</v>
      </c>
      <c r="X66" s="21"/>
      <c r="Y66" s="21"/>
      <c r="Z66" s="21"/>
    </row>
    <row r="67" spans="1:26" ht="18" customHeight="1">
      <c r="A67" s="46"/>
      <c r="B67" s="42" t="s">
        <v>1144</v>
      </c>
      <c r="C67" s="42" t="str">
        <f>IF(B67="","",VLOOKUP(B67,'資材マスター'!$A$1:$H$1003,2))</f>
        <v>TS階段開口部手摺L=1200</v>
      </c>
      <c r="D67" s="43">
        <f>IF(B67="","",VLOOKUP(B67,'資材マスター'!$A$1:$H$1003,5))</f>
        <v>9</v>
      </c>
      <c r="E67" s="42"/>
      <c r="F67" s="44"/>
      <c r="G67" s="44"/>
      <c r="H67" s="42"/>
      <c r="I67" s="42"/>
      <c r="J67" s="42"/>
      <c r="K67" s="43"/>
      <c r="L67" s="42"/>
      <c r="N67" s="22">
        <f>D76*E71</f>
        <v>0</v>
      </c>
      <c r="O67" s="22">
        <f>D76*E71</f>
        <v>0</v>
      </c>
      <c r="P67" s="22">
        <f t="shared" si="12"/>
        <v>0</v>
      </c>
      <c r="Q67" s="22">
        <f t="shared" si="13"/>
        <v>0</v>
      </c>
      <c r="R67" s="22"/>
      <c r="S67" s="22">
        <f t="shared" si="4"/>
        <v>0</v>
      </c>
      <c r="T67" s="22">
        <f t="shared" si="5"/>
        <v>0</v>
      </c>
      <c r="U67" s="21"/>
      <c r="V67" s="21">
        <f t="shared" si="6"/>
        <v>0</v>
      </c>
      <c r="W67" s="21">
        <f t="shared" si="7"/>
        <v>0</v>
      </c>
      <c r="X67" s="21"/>
      <c r="Y67" s="21"/>
      <c r="Z67" s="21"/>
    </row>
    <row r="68" spans="1:26" ht="18" customHeight="1">
      <c r="A68" s="42" t="s">
        <v>1004</v>
      </c>
      <c r="B68" s="42" t="s">
        <v>1145</v>
      </c>
      <c r="C68" s="42" t="str">
        <f>IF(B68="","",VLOOKUP(B68,'資材マスター'!$A$1:$H$1003,2))</f>
        <v>伸縮ﾌﾞﾗｹｯﾄ W=750～1000</v>
      </c>
      <c r="D68" s="43">
        <f>IF(B68="","",VLOOKUP(B68,'資材マスター'!$A$1:$H$1003,5))</f>
        <v>6.7</v>
      </c>
      <c r="E68" s="42"/>
      <c r="F68" s="47"/>
      <c r="G68" s="47"/>
      <c r="H68" s="42"/>
      <c r="I68" s="42"/>
      <c r="J68" s="42"/>
      <c r="K68" s="43"/>
      <c r="L68" s="42"/>
      <c r="N68" s="22">
        <f>K41*E53</f>
        <v>0</v>
      </c>
      <c r="O68" s="22">
        <f>K41*E53</f>
        <v>0</v>
      </c>
      <c r="P68" s="22" t="e">
        <f>#REF!*#REF!</f>
        <v>#REF!</v>
      </c>
      <c r="Q68" s="22" t="e">
        <f>#REF!*#REF!</f>
        <v>#REF!</v>
      </c>
      <c r="R68" s="22"/>
      <c r="S68" s="22" t="e">
        <f>O68+Q68</f>
        <v>#REF!</v>
      </c>
      <c r="T68" s="22" t="e">
        <f>N68+P68</f>
        <v>#REF!</v>
      </c>
      <c r="U68" s="21"/>
      <c r="V68" s="21">
        <f>D68*E68</f>
        <v>0</v>
      </c>
      <c r="W68" s="21">
        <f>K68*L68</f>
        <v>0</v>
      </c>
      <c r="X68" s="21"/>
      <c r="Y68" s="21"/>
      <c r="Z68" s="21"/>
    </row>
    <row r="69" spans="1:26" ht="18" customHeight="1">
      <c r="A69" s="42"/>
      <c r="B69" s="42" t="s">
        <v>1146</v>
      </c>
      <c r="C69" s="42" t="str">
        <f>IF(B69="","",VLOOKUP(B69,'資材マスター'!$A$1:$H$1003,2))</f>
        <v>伸縮ﾌﾞﾗｹｯﾄ W=500～750</v>
      </c>
      <c r="D69" s="43">
        <f>IF(B69="","",VLOOKUP(B69,'資材マスター'!$A$1:$H$1003,5))</f>
        <v>4.8</v>
      </c>
      <c r="E69" s="42"/>
      <c r="F69" s="44"/>
      <c r="G69" s="44"/>
      <c r="H69" s="42"/>
      <c r="I69" s="42"/>
      <c r="J69" s="42"/>
      <c r="K69" s="43"/>
      <c r="L69" s="42"/>
      <c r="N69" s="22">
        <f>D77*E73</f>
        <v>0</v>
      </c>
      <c r="O69" s="22">
        <f>D77*E73</f>
        <v>0</v>
      </c>
      <c r="P69" s="22">
        <f>K61*L61</f>
        <v>0</v>
      </c>
      <c r="Q69" s="22">
        <f>K61*L61</f>
        <v>0</v>
      </c>
      <c r="R69" s="22"/>
      <c r="S69" s="22">
        <f t="shared" si="4"/>
        <v>0</v>
      </c>
      <c r="T69" s="22">
        <f t="shared" si="5"/>
        <v>0</v>
      </c>
      <c r="U69" s="21"/>
      <c r="V69" s="21">
        <f t="shared" si="6"/>
        <v>0</v>
      </c>
      <c r="W69" s="21">
        <f t="shared" si="7"/>
        <v>0</v>
      </c>
      <c r="X69" s="21"/>
      <c r="Y69" s="21"/>
      <c r="Z69" s="21"/>
    </row>
    <row r="70" spans="1:26" ht="18" customHeight="1">
      <c r="A70" s="46" t="s">
        <v>1065</v>
      </c>
      <c r="B70" s="42" t="s">
        <v>1147</v>
      </c>
      <c r="C70" s="42" t="str">
        <f>IF(B70="","",VLOOKUP(B70,'資材マスター'!$A$1:$H$1003,2))</f>
        <v>伸縮ﾌﾞﾗｹｯﾄ W=300～500</v>
      </c>
      <c r="D70" s="43">
        <f>IF(B70="","",VLOOKUP(B70,'資材マスター'!$A$1:$H$1003,5))</f>
        <v>3.7</v>
      </c>
      <c r="E70" s="42"/>
      <c r="F70" s="44"/>
      <c r="G70" s="44"/>
      <c r="H70" s="42"/>
      <c r="I70" s="42"/>
      <c r="J70" s="42"/>
      <c r="K70" s="43"/>
      <c r="L70" s="42"/>
      <c r="N70" s="22">
        <f>D53*E74</f>
        <v>0</v>
      </c>
      <c r="O70" s="22">
        <f>D53*E74</f>
        <v>0</v>
      </c>
      <c r="P70" s="22">
        <f>K62*L62</f>
        <v>0</v>
      </c>
      <c r="Q70" s="22">
        <f>K62*L62</f>
        <v>0</v>
      </c>
      <c r="R70" s="22"/>
      <c r="S70" s="22">
        <f t="shared" si="4"/>
        <v>0</v>
      </c>
      <c r="T70" s="22">
        <f t="shared" si="5"/>
        <v>0</v>
      </c>
      <c r="U70" s="21"/>
      <c r="V70" s="21">
        <f t="shared" si="6"/>
        <v>0</v>
      </c>
      <c r="W70" s="21">
        <f t="shared" si="7"/>
        <v>0</v>
      </c>
      <c r="X70" s="21"/>
      <c r="Y70" s="21"/>
      <c r="Z70" s="21"/>
    </row>
    <row r="71" spans="1:26" ht="18" customHeight="1">
      <c r="A71" s="42"/>
      <c r="B71" s="42" t="s">
        <v>1148</v>
      </c>
      <c r="C71" s="42" t="str">
        <f>IF(B71="","",VLOOKUP(B71,'資材マスター'!$A$1:$H$1003,2))</f>
        <v>ﾌﾞﾗｹｯﾄ用先端ｸﾗﾝﾌﾟ</v>
      </c>
      <c r="D71" s="43">
        <f>IF(B71="","",VLOOKUP(B71,'資材マスター'!$A$1:$H$1003,5))</f>
        <v>0.2</v>
      </c>
      <c r="E71" s="42"/>
      <c r="F71" s="44"/>
      <c r="G71" s="44"/>
      <c r="H71" s="42"/>
      <c r="I71" s="42"/>
      <c r="J71" s="42"/>
      <c r="K71" s="43"/>
      <c r="L71" s="42"/>
      <c r="N71" s="22">
        <f>D52*E75</f>
        <v>0</v>
      </c>
      <c r="O71" s="22">
        <f>D52*E75</f>
        <v>0</v>
      </c>
      <c r="P71" s="22">
        <f>K63*L63</f>
        <v>0</v>
      </c>
      <c r="Q71" s="22">
        <f>K63*L63</f>
        <v>0</v>
      </c>
      <c r="R71" s="22"/>
      <c r="S71" s="22">
        <f t="shared" si="4"/>
        <v>0</v>
      </c>
      <c r="T71" s="22">
        <f t="shared" si="5"/>
        <v>0</v>
      </c>
      <c r="U71" s="21"/>
      <c r="V71" s="21">
        <f t="shared" si="6"/>
        <v>0</v>
      </c>
      <c r="W71" s="21">
        <f t="shared" si="7"/>
        <v>0</v>
      </c>
      <c r="X71" s="21"/>
      <c r="Y71" s="21"/>
      <c r="Z71" s="21"/>
    </row>
    <row r="72" spans="1:26" ht="18" customHeight="1">
      <c r="A72" s="42" t="s">
        <v>1086</v>
      </c>
      <c r="B72" s="42" t="s">
        <v>1149</v>
      </c>
      <c r="C72" s="42" t="str">
        <f>IF(B72="","",VLOOKUP(B72,'資材マスター'!$A$1:$H$1003,2))</f>
        <v>鋼製足場板 W=250 L=4000</v>
      </c>
      <c r="D72" s="43">
        <f>IF(B72="","",VLOOKUP(B72,'資材マスター'!$A$1:$H$1003,5))</f>
        <v>15.5</v>
      </c>
      <c r="E72" s="42"/>
      <c r="F72" s="44"/>
      <c r="G72" s="44"/>
      <c r="H72" s="42"/>
      <c r="I72" s="42"/>
      <c r="J72" s="42"/>
      <c r="K72" s="43"/>
      <c r="L72" s="42"/>
      <c r="N72" s="22">
        <f>D72*E72</f>
        <v>0</v>
      </c>
      <c r="O72" s="22">
        <f>D72*E72</f>
        <v>0</v>
      </c>
      <c r="P72" s="22">
        <f>K45*L45</f>
        <v>0</v>
      </c>
      <c r="Q72" s="22">
        <f>K45*L45</f>
        <v>0</v>
      </c>
      <c r="R72" s="22"/>
      <c r="S72" s="22">
        <f>O72+Q72</f>
        <v>0</v>
      </c>
      <c r="T72" s="22">
        <f>N72+P72</f>
        <v>0</v>
      </c>
      <c r="U72" s="21"/>
      <c r="V72" s="21">
        <f>D72*E72</f>
        <v>0</v>
      </c>
      <c r="W72" s="21">
        <f>K72*L72</f>
        <v>0</v>
      </c>
      <c r="X72" s="21"/>
      <c r="Y72" s="21"/>
      <c r="Z72" s="21"/>
    </row>
    <row r="73" spans="1:26" ht="18" customHeight="1">
      <c r="A73" s="42"/>
      <c r="B73" s="42" t="s">
        <v>1150</v>
      </c>
      <c r="C73" s="42" t="str">
        <f>IF(B73="","",VLOOKUP(B73,'資材マスター'!$A$1:$H$1003,2))</f>
        <v>鋼製足場板 W=250 L=3000</v>
      </c>
      <c r="D73" s="43">
        <f>IF(B73="","",VLOOKUP(B73,'資材マスター'!$A$1:$H$1003,5))</f>
        <v>10.6</v>
      </c>
      <c r="E73" s="42"/>
      <c r="F73" s="44"/>
      <c r="G73" s="44"/>
      <c r="H73" s="42"/>
      <c r="I73" s="42"/>
      <c r="J73" s="42"/>
      <c r="K73" s="43"/>
      <c r="L73" s="42"/>
      <c r="N73" s="22">
        <f>K35*E79</f>
        <v>0</v>
      </c>
      <c r="O73" s="22">
        <f>K35*E79</f>
        <v>0</v>
      </c>
      <c r="P73" s="22">
        <f>K64*L64</f>
        <v>0</v>
      </c>
      <c r="Q73" s="22">
        <f>K64*L64</f>
        <v>0</v>
      </c>
      <c r="R73" s="22"/>
      <c r="S73" s="22">
        <f t="shared" si="4"/>
        <v>0</v>
      </c>
      <c r="T73" s="22">
        <f t="shared" si="5"/>
        <v>0</v>
      </c>
      <c r="U73" s="21"/>
      <c r="V73" s="21">
        <f t="shared" si="6"/>
        <v>0</v>
      </c>
      <c r="W73" s="21">
        <f t="shared" si="7"/>
        <v>0</v>
      </c>
      <c r="X73" s="21"/>
      <c r="Y73" s="21"/>
      <c r="Z73" s="21"/>
    </row>
    <row r="74" spans="1:26" ht="18" customHeight="1">
      <c r="A74" s="42"/>
      <c r="B74" s="42" t="s">
        <v>1151</v>
      </c>
      <c r="C74" s="42" t="str">
        <f>IF(B74="","",VLOOKUP(B74,'資材マスター'!$A$1:$H$1003,2))</f>
        <v>鋼製足場板 W=250 L=2000</v>
      </c>
      <c r="D74" s="43">
        <f>IF(B74="","",VLOOKUP(B74,'資材マスター'!$A$1:$H$1003,5))</f>
        <v>7</v>
      </c>
      <c r="E74" s="42"/>
      <c r="F74" s="44"/>
      <c r="G74" s="44"/>
      <c r="H74" s="42"/>
      <c r="I74" s="42"/>
      <c r="J74" s="42"/>
      <c r="K74" s="43"/>
      <c r="L74" s="42"/>
      <c r="N74" s="22">
        <f>K36*E68</f>
        <v>0</v>
      </c>
      <c r="O74" s="22">
        <f>K36*E68</f>
        <v>0</v>
      </c>
      <c r="P74" s="22">
        <f>K65*L65</f>
        <v>0</v>
      </c>
      <c r="Q74" s="22">
        <f>K65*L65</f>
        <v>0</v>
      </c>
      <c r="R74" s="22"/>
      <c r="S74" s="22">
        <f t="shared" si="4"/>
        <v>0</v>
      </c>
      <c r="T74" s="22">
        <f t="shared" si="5"/>
        <v>0</v>
      </c>
      <c r="U74" s="21"/>
      <c r="V74" s="21">
        <f t="shared" si="6"/>
        <v>0</v>
      </c>
      <c r="W74" s="21">
        <f t="shared" si="7"/>
        <v>0</v>
      </c>
      <c r="X74" s="21"/>
      <c r="Y74" s="21"/>
      <c r="Z74" s="21"/>
    </row>
    <row r="75" spans="1:26" ht="18" customHeight="1">
      <c r="A75" s="48"/>
      <c r="B75" s="42" t="s">
        <v>1152</v>
      </c>
      <c r="C75" s="42" t="str">
        <f>IF(B75="","",VLOOKUP(B75,'資材マスター'!$A$1:$H$1003,2))</f>
        <v>鋼製足場板 W=250 L=1000</v>
      </c>
      <c r="D75" s="43">
        <f>IF(B75="","",VLOOKUP(B75,'資材マスター'!$A$1:$H$1003,5))</f>
        <v>4</v>
      </c>
      <c r="E75" s="42"/>
      <c r="F75" s="44"/>
      <c r="G75" s="44"/>
      <c r="H75" s="42"/>
      <c r="I75" s="42"/>
      <c r="J75" s="42"/>
      <c r="K75" s="43"/>
      <c r="L75" s="42"/>
      <c r="N75" s="22">
        <f>K37*E76</f>
        <v>0</v>
      </c>
      <c r="O75" s="22">
        <f>K37*E76</f>
        <v>0</v>
      </c>
      <c r="P75" s="22">
        <f>K66*L66</f>
        <v>0</v>
      </c>
      <c r="Q75" s="22">
        <f>K66*L66</f>
        <v>0</v>
      </c>
      <c r="R75" s="22"/>
      <c r="S75" s="22">
        <f t="shared" si="4"/>
        <v>0</v>
      </c>
      <c r="T75" s="22">
        <f t="shared" si="5"/>
        <v>0</v>
      </c>
      <c r="U75" s="21"/>
      <c r="V75" s="21">
        <f t="shared" si="6"/>
        <v>0</v>
      </c>
      <c r="W75" s="21">
        <f t="shared" si="7"/>
        <v>0</v>
      </c>
      <c r="X75" s="21"/>
      <c r="Y75" s="21"/>
      <c r="Z75" s="21"/>
    </row>
    <row r="76" spans="1:26" ht="18" customHeight="1" thickBot="1">
      <c r="A76" s="48"/>
      <c r="B76" s="42"/>
      <c r="C76" s="42"/>
      <c r="D76" s="43"/>
      <c r="E76" s="42"/>
      <c r="F76" s="49"/>
      <c r="G76" s="49"/>
      <c r="H76" s="48"/>
      <c r="I76" s="42"/>
      <c r="J76" s="42"/>
      <c r="K76" s="43"/>
      <c r="L76" s="42"/>
      <c r="N76" s="22" t="e">
        <f>#REF!*E52</f>
        <v>#REF!</v>
      </c>
      <c r="O76" s="22" t="e">
        <f>#REF!*E52</f>
        <v>#REF!</v>
      </c>
      <c r="P76" s="22">
        <f>K76*L76</f>
        <v>0</v>
      </c>
      <c r="Q76" s="22">
        <f>K76*L76</f>
        <v>0</v>
      </c>
      <c r="R76" s="22"/>
      <c r="S76" s="22" t="e">
        <f>O76+Q76</f>
        <v>#REF!</v>
      </c>
      <c r="T76" s="22" t="e">
        <f>N76+P76</f>
        <v>#REF!</v>
      </c>
      <c r="U76" s="21"/>
      <c r="V76" s="21">
        <f>D76*E76</f>
        <v>0</v>
      </c>
      <c r="W76" s="21">
        <f>K76*L76</f>
        <v>0</v>
      </c>
      <c r="X76" s="21"/>
      <c r="Y76" s="21"/>
      <c r="Z76" s="21"/>
    </row>
    <row r="77" spans="1:26" ht="18" customHeight="1" thickBot="1" thickTop="1">
      <c r="A77" s="89" t="s">
        <v>1067</v>
      </c>
      <c r="B77" s="89"/>
      <c r="C77" s="89"/>
      <c r="D77" s="89"/>
      <c r="E77" s="89"/>
      <c r="F77" s="89"/>
      <c r="G77" s="89"/>
      <c r="H77" s="89"/>
      <c r="I77" s="89"/>
      <c r="J77" s="72"/>
      <c r="K77" s="76" t="s">
        <v>842</v>
      </c>
      <c r="L77" s="77">
        <f>'資材マスター'!U1273+'資材マスター'!W1273</f>
        <v>0</v>
      </c>
      <c r="N77" s="22"/>
      <c r="O77" s="22"/>
      <c r="P77" s="22"/>
      <c r="Q77" s="22"/>
      <c r="R77" s="22"/>
      <c r="S77" s="22">
        <f>O77+Q77</f>
        <v>0</v>
      </c>
      <c r="T77" s="22" t="e">
        <f>SUM(T10:T76)</f>
        <v>#REF!</v>
      </c>
      <c r="U77" s="21"/>
      <c r="V77" s="21"/>
      <c r="W77" s="21"/>
      <c r="X77" s="21"/>
      <c r="Y77" s="21"/>
      <c r="Z77" s="21"/>
    </row>
    <row r="78" spans="1:26" ht="18" customHeight="1" thickTop="1">
      <c r="A78" s="94" t="s">
        <v>1066</v>
      </c>
      <c r="B78" s="94"/>
      <c r="C78" s="94"/>
      <c r="D78" s="94"/>
      <c r="E78" s="94"/>
      <c r="F78" s="94"/>
      <c r="G78" s="94"/>
      <c r="H78" s="94"/>
      <c r="I78" s="94"/>
      <c r="J78" s="73"/>
      <c r="K78" s="74"/>
      <c r="L78" s="75"/>
      <c r="U78" s="21"/>
      <c r="V78" s="21"/>
      <c r="W78" s="21"/>
      <c r="X78" s="21"/>
      <c r="Y78" s="21"/>
      <c r="Z78" s="21"/>
    </row>
    <row r="79" spans="1:26" ht="18" customHeight="1">
      <c r="A79" s="89" t="s">
        <v>1064</v>
      </c>
      <c r="B79" s="89"/>
      <c r="C79" s="89"/>
      <c r="D79" s="89"/>
      <c r="E79" s="89"/>
      <c r="F79" s="89"/>
      <c r="G79" s="89"/>
      <c r="H79" s="89"/>
      <c r="I79" s="89"/>
      <c r="J79" s="47"/>
      <c r="K79" s="51"/>
      <c r="L79" s="47"/>
      <c r="N79" s="22">
        <f>K39*E77</f>
        <v>0</v>
      </c>
      <c r="O79" s="22">
        <f>K39*E77</f>
        <v>0</v>
      </c>
      <c r="P79" s="22" t="e">
        <f>#REF!*#REF!</f>
        <v>#REF!</v>
      </c>
      <c r="Q79" s="22" t="e">
        <f>#REF!*#REF!</f>
        <v>#REF!</v>
      </c>
      <c r="R79" s="22"/>
      <c r="S79" s="22" t="e">
        <f>O79+Q79</f>
        <v>#REF!</v>
      </c>
      <c r="T79" s="22" t="e">
        <f>N79+P79</f>
        <v>#REF!</v>
      </c>
      <c r="U79" s="21"/>
      <c r="V79" s="21">
        <f>D79*E79</f>
        <v>0</v>
      </c>
      <c r="W79" s="21">
        <f>K79*L79</f>
        <v>0</v>
      </c>
      <c r="X79" s="21"/>
      <c r="Y79" s="21"/>
      <c r="Z79" s="21"/>
    </row>
    <row r="80" spans="1:26" ht="18" customHeight="1">
      <c r="A80" s="92" t="s">
        <v>1202</v>
      </c>
      <c r="B80" s="92"/>
      <c r="C80" s="92"/>
      <c r="D80" s="92"/>
      <c r="E80" s="92"/>
      <c r="F80" s="92"/>
      <c r="G80" s="92"/>
      <c r="H80" s="92"/>
      <c r="I80" s="92"/>
      <c r="J80" s="92"/>
      <c r="K80" s="92"/>
      <c r="L80" s="92"/>
      <c r="U80" s="21"/>
      <c r="V80" s="21"/>
      <c r="W80" s="21"/>
      <c r="X80" s="21"/>
      <c r="Y80" s="21"/>
      <c r="Z80" s="21"/>
    </row>
    <row r="81" spans="1:26" ht="18" customHeight="1">
      <c r="A81" s="86" t="s">
        <v>845</v>
      </c>
      <c r="B81" s="86"/>
      <c r="C81" s="86"/>
      <c r="D81" s="86"/>
      <c r="E81" s="86"/>
      <c r="F81" s="86"/>
      <c r="G81" s="86"/>
      <c r="H81" s="86"/>
      <c r="I81" s="86"/>
      <c r="J81" s="86"/>
      <c r="K81" s="86"/>
      <c r="L81" s="86"/>
      <c r="U81" s="21"/>
      <c r="V81" s="21"/>
      <c r="W81" s="21"/>
      <c r="X81" s="21"/>
      <c r="Y81" s="21"/>
      <c r="Z81" s="21"/>
    </row>
    <row r="82" spans="1:12" s="26" customFormat="1" ht="2.25" customHeight="1">
      <c r="A82" s="27"/>
      <c r="B82" s="27"/>
      <c r="C82" s="27"/>
      <c r="D82" s="28"/>
      <c r="E82" s="27"/>
      <c r="F82" s="27"/>
      <c r="G82" s="27"/>
      <c r="H82" s="27"/>
      <c r="I82" s="27"/>
      <c r="J82" s="27"/>
      <c r="K82" s="28"/>
      <c r="L82" s="27"/>
    </row>
    <row r="83" spans="1:12" s="26" customFormat="1" ht="13.5" hidden="1">
      <c r="A83" s="27"/>
      <c r="B83" s="27"/>
      <c r="C83" s="27"/>
      <c r="D83" s="28"/>
      <c r="E83" s="27"/>
      <c r="F83" s="27"/>
      <c r="G83" s="27"/>
      <c r="H83" s="27"/>
      <c r="I83" s="27"/>
      <c r="J83" s="27"/>
      <c r="K83" s="28"/>
      <c r="L83" s="27"/>
    </row>
    <row r="84" spans="1:12" s="26" customFormat="1" ht="13.5" hidden="1">
      <c r="A84" s="27"/>
      <c r="B84" s="27"/>
      <c r="C84" s="27"/>
      <c r="D84" s="28"/>
      <c r="E84" s="27"/>
      <c r="F84" s="27"/>
      <c r="G84" s="27"/>
      <c r="H84" s="27"/>
      <c r="I84" s="27"/>
      <c r="J84" s="27"/>
      <c r="K84" s="28"/>
      <c r="L84" s="27"/>
    </row>
    <row r="85" spans="1:12" s="26" customFormat="1" ht="13.5" hidden="1">
      <c r="A85" s="27"/>
      <c r="B85" s="27"/>
      <c r="C85" s="27"/>
      <c r="D85" s="28"/>
      <c r="E85" s="27"/>
      <c r="F85" s="27"/>
      <c r="G85" s="27"/>
      <c r="H85" s="27"/>
      <c r="I85" s="27"/>
      <c r="J85" s="27"/>
      <c r="K85" s="28"/>
      <c r="L85" s="27"/>
    </row>
    <row r="86" spans="1:12" s="26" customFormat="1" ht="13.5" hidden="1">
      <c r="A86" s="27"/>
      <c r="B86" s="27"/>
      <c r="C86" s="27"/>
      <c r="D86" s="28"/>
      <c r="E86" s="27"/>
      <c r="F86" s="27"/>
      <c r="G86" s="27"/>
      <c r="H86" s="27"/>
      <c r="I86" s="27"/>
      <c r="J86" s="27"/>
      <c r="K86" s="28"/>
      <c r="L86" s="27"/>
    </row>
    <row r="87" spans="1:12" s="26" customFormat="1" ht="13.5" hidden="1">
      <c r="A87" s="27"/>
      <c r="B87" s="27"/>
      <c r="C87" s="27"/>
      <c r="D87" s="28"/>
      <c r="E87" s="27"/>
      <c r="F87" s="27"/>
      <c r="G87" s="27"/>
      <c r="H87" s="27"/>
      <c r="I87" s="27"/>
      <c r="J87" s="27"/>
      <c r="K87" s="28"/>
      <c r="L87" s="27"/>
    </row>
    <row r="88" spans="1:12" s="26" customFormat="1" ht="13.5" hidden="1">
      <c r="A88" s="27"/>
      <c r="B88" s="27"/>
      <c r="C88" s="27"/>
      <c r="D88" s="28"/>
      <c r="E88" s="27"/>
      <c r="F88" s="27"/>
      <c r="G88" s="27"/>
      <c r="H88" s="27"/>
      <c r="I88" s="27"/>
      <c r="J88" s="27"/>
      <c r="K88" s="28"/>
      <c r="L88" s="27"/>
    </row>
    <row r="89" spans="1:12" s="26" customFormat="1" ht="13.5" hidden="1">
      <c r="A89" s="27"/>
      <c r="B89" s="27"/>
      <c r="C89" s="27"/>
      <c r="D89" s="28"/>
      <c r="E89" s="27"/>
      <c r="F89" s="27"/>
      <c r="G89" s="27"/>
      <c r="H89" s="27"/>
      <c r="I89" s="27"/>
      <c r="J89" s="27"/>
      <c r="K89" s="28"/>
      <c r="L89" s="27"/>
    </row>
    <row r="90" spans="1:12" s="26" customFormat="1" ht="13.5" hidden="1">
      <c r="A90" s="27"/>
      <c r="B90" s="27"/>
      <c r="C90" s="27"/>
      <c r="D90" s="28"/>
      <c r="E90" s="27"/>
      <c r="F90" s="27"/>
      <c r="G90" s="27"/>
      <c r="H90" s="27"/>
      <c r="I90" s="27"/>
      <c r="J90" s="27"/>
      <c r="K90" s="28"/>
      <c r="L90" s="27"/>
    </row>
    <row r="91" spans="1:12" s="26" customFormat="1" ht="13.5" hidden="1">
      <c r="A91" s="27"/>
      <c r="B91" s="27"/>
      <c r="C91" s="27"/>
      <c r="D91" s="28"/>
      <c r="E91" s="27"/>
      <c r="F91" s="27"/>
      <c r="G91" s="27"/>
      <c r="H91" s="27"/>
      <c r="I91" s="27"/>
      <c r="J91" s="27"/>
      <c r="K91" s="28"/>
      <c r="L91" s="27"/>
    </row>
    <row r="92" spans="1:12" s="26" customFormat="1" ht="13.5" hidden="1">
      <c r="A92" s="27"/>
      <c r="B92" s="27"/>
      <c r="C92" s="27"/>
      <c r="D92" s="28"/>
      <c r="E92" s="27"/>
      <c r="K92" s="28"/>
      <c r="L92" s="27"/>
    </row>
    <row r="93" spans="1:12" s="26" customFormat="1" ht="13.5" hidden="1">
      <c r="A93" s="27"/>
      <c r="B93" s="27"/>
      <c r="C93" s="27"/>
      <c r="D93" s="28"/>
      <c r="E93" s="27"/>
      <c r="K93" s="28"/>
      <c r="L93" s="27"/>
    </row>
    <row r="94" spans="1:12" s="26" customFormat="1" ht="13.5" hidden="1">
      <c r="A94" s="27"/>
      <c r="B94" s="27"/>
      <c r="C94" s="27"/>
      <c r="D94" s="28"/>
      <c r="E94" s="27"/>
      <c r="K94" s="28"/>
      <c r="L94" s="27"/>
    </row>
    <row r="95" spans="4:12" s="26" customFormat="1" ht="13.5" hidden="1">
      <c r="D95" s="29"/>
      <c r="K95" s="28"/>
      <c r="L95" s="27"/>
    </row>
    <row r="96" spans="4:12" s="26" customFormat="1" ht="13.5" hidden="1">
      <c r="D96" s="29"/>
      <c r="K96" s="28"/>
      <c r="L96" s="27"/>
    </row>
    <row r="97" spans="4:12" s="26" customFormat="1" ht="13.5" hidden="1">
      <c r="D97" s="29"/>
      <c r="K97" s="28"/>
      <c r="L97" s="27"/>
    </row>
    <row r="98" spans="4:12" s="26" customFormat="1" ht="13.5" hidden="1">
      <c r="D98" s="29"/>
      <c r="K98" s="28"/>
      <c r="L98" s="27"/>
    </row>
    <row r="99" spans="4:12" s="26" customFormat="1" ht="13.5" hidden="1">
      <c r="D99" s="29"/>
      <c r="K99" s="28"/>
      <c r="L99" s="27"/>
    </row>
    <row r="100" spans="4:12" s="26" customFormat="1" ht="13.5" hidden="1">
      <c r="D100" s="29"/>
      <c r="K100" s="28"/>
      <c r="L100" s="27"/>
    </row>
    <row r="101" spans="4:12" s="26" customFormat="1" ht="13.5" hidden="1">
      <c r="D101" s="29"/>
      <c r="K101" s="28"/>
      <c r="L101" s="27"/>
    </row>
    <row r="102" spans="4:12" s="26" customFormat="1" ht="13.5" hidden="1">
      <c r="D102" s="29"/>
      <c r="K102" s="28"/>
      <c r="L102" s="27"/>
    </row>
    <row r="103" spans="4:12" s="26" customFormat="1" ht="13.5" hidden="1">
      <c r="D103" s="29"/>
      <c r="K103" s="28"/>
      <c r="L103" s="27"/>
    </row>
    <row r="104" spans="4:12" s="26" customFormat="1" ht="13.5" hidden="1">
      <c r="D104" s="29"/>
      <c r="K104" s="28"/>
      <c r="L104" s="27"/>
    </row>
    <row r="105" spans="4:12" s="26" customFormat="1" ht="13.5" hidden="1">
      <c r="D105" s="29"/>
      <c r="K105" s="28"/>
      <c r="L105" s="27"/>
    </row>
    <row r="106" spans="4:12" s="26" customFormat="1" ht="13.5" hidden="1">
      <c r="D106" s="29"/>
      <c r="K106" s="28"/>
      <c r="L106" s="27"/>
    </row>
    <row r="107" spans="4:12" s="26" customFormat="1" ht="13.5" hidden="1">
      <c r="D107" s="29"/>
      <c r="K107" s="28"/>
      <c r="L107" s="27"/>
    </row>
    <row r="108" spans="4:12" s="26" customFormat="1" ht="13.5" hidden="1">
      <c r="D108" s="29"/>
      <c r="K108" s="28"/>
      <c r="L108" s="27"/>
    </row>
    <row r="109" spans="4:12" s="26" customFormat="1" ht="13.5" hidden="1">
      <c r="D109" s="29"/>
      <c r="K109" s="28"/>
      <c r="L109" s="27"/>
    </row>
    <row r="110" spans="4:12" s="26" customFormat="1" ht="13.5" hidden="1">
      <c r="D110" s="29"/>
      <c r="K110" s="28"/>
      <c r="L110" s="27"/>
    </row>
    <row r="111" spans="4:12" s="26" customFormat="1" ht="13.5" hidden="1">
      <c r="D111" s="29"/>
      <c r="K111" s="28"/>
      <c r="L111" s="27"/>
    </row>
    <row r="112" spans="4:12" s="26" customFormat="1" ht="13.5" hidden="1">
      <c r="D112" s="29"/>
      <c r="K112" s="28"/>
      <c r="L112" s="27"/>
    </row>
    <row r="113" spans="4:12" s="26" customFormat="1" ht="13.5" hidden="1">
      <c r="D113" s="29"/>
      <c r="K113" s="28"/>
      <c r="L113" s="27"/>
    </row>
    <row r="114" spans="4:12" s="26" customFormat="1" ht="13.5" hidden="1">
      <c r="D114" s="29"/>
      <c r="K114" s="28"/>
      <c r="L114" s="27"/>
    </row>
    <row r="115" spans="4:12" s="26" customFormat="1" ht="13.5" hidden="1">
      <c r="D115" s="29"/>
      <c r="K115" s="28"/>
      <c r="L115" s="27"/>
    </row>
    <row r="116" spans="4:12" s="26" customFormat="1" ht="13.5" hidden="1">
      <c r="D116" s="29"/>
      <c r="K116" s="28"/>
      <c r="L116" s="27"/>
    </row>
    <row r="117" spans="4:12" s="26" customFormat="1" ht="13.5" hidden="1">
      <c r="D117" s="29"/>
      <c r="K117" s="28"/>
      <c r="L117" s="27"/>
    </row>
    <row r="118" spans="4:12" s="26" customFormat="1" ht="13.5" hidden="1">
      <c r="D118" s="29"/>
      <c r="K118" s="28"/>
      <c r="L118" s="27"/>
    </row>
    <row r="119" spans="4:12" s="26" customFormat="1" ht="13.5" hidden="1">
      <c r="D119" s="29"/>
      <c r="K119" s="28"/>
      <c r="L119" s="27"/>
    </row>
    <row r="120" spans="4:12" s="26" customFormat="1" ht="13.5" hidden="1">
      <c r="D120" s="29"/>
      <c r="K120" s="28"/>
      <c r="L120" s="27"/>
    </row>
    <row r="121" spans="4:12" s="26" customFormat="1" ht="13.5" hidden="1">
      <c r="D121" s="29"/>
      <c r="K121" s="28"/>
      <c r="L121" s="27"/>
    </row>
    <row r="122" spans="4:12" s="26" customFormat="1" ht="13.5" hidden="1">
      <c r="D122" s="29"/>
      <c r="K122" s="28"/>
      <c r="L122" s="27"/>
    </row>
    <row r="123" spans="4:12" s="26" customFormat="1" ht="13.5" hidden="1">
      <c r="D123" s="29"/>
      <c r="K123" s="28"/>
      <c r="L123" s="27"/>
    </row>
    <row r="124" spans="4:12" s="26" customFormat="1" ht="13.5" hidden="1">
      <c r="D124" s="29"/>
      <c r="K124" s="28"/>
      <c r="L124" s="27"/>
    </row>
    <row r="125" spans="4:12" s="26" customFormat="1" ht="13.5" hidden="1">
      <c r="D125" s="29"/>
      <c r="K125" s="28"/>
      <c r="L125" s="27"/>
    </row>
    <row r="126" spans="4:12" s="26" customFormat="1" ht="13.5" hidden="1">
      <c r="D126" s="29"/>
      <c r="K126" s="28"/>
      <c r="L126" s="27"/>
    </row>
    <row r="127" spans="4:12" s="26" customFormat="1" ht="13.5" hidden="1">
      <c r="D127" s="29"/>
      <c r="K127" s="28"/>
      <c r="L127" s="27"/>
    </row>
    <row r="128" spans="4:12" s="26" customFormat="1" ht="13.5" hidden="1">
      <c r="D128" s="29"/>
      <c r="K128" s="28"/>
      <c r="L128" s="27"/>
    </row>
    <row r="129" spans="4:12" s="26" customFormat="1" ht="13.5" hidden="1">
      <c r="D129" s="29"/>
      <c r="K129" s="28"/>
      <c r="L129" s="27"/>
    </row>
    <row r="130" ht="0.75" customHeight="1"/>
    <row r="131" ht="13.5"/>
    <row r="132" ht="13.5"/>
  </sheetData>
  <sheetProtection/>
  <mergeCells count="21">
    <mergeCell ref="A3:C3"/>
    <mergeCell ref="A80:L80"/>
    <mergeCell ref="F7:G7"/>
    <mergeCell ref="J5:K5"/>
    <mergeCell ref="A78:I78"/>
    <mergeCell ref="J6:L6"/>
    <mergeCell ref="B6:H6"/>
    <mergeCell ref="A81:L81"/>
    <mergeCell ref="H7:I7"/>
    <mergeCell ref="B5:C5"/>
    <mergeCell ref="D7:E7"/>
    <mergeCell ref="A77:I77"/>
    <mergeCell ref="A79:I79"/>
    <mergeCell ref="I3:J3"/>
    <mergeCell ref="E5:H5"/>
    <mergeCell ref="D3:H3"/>
    <mergeCell ref="K3:L3"/>
    <mergeCell ref="K4:L4"/>
    <mergeCell ref="E1:H2"/>
    <mergeCell ref="D4:H4"/>
    <mergeCell ref="K2:L2"/>
  </mergeCells>
  <conditionalFormatting sqref="E10:E76">
    <cfRule type="cellIs" priority="8" dxfId="0" operator="between" stopIfTrue="1">
      <formula>1</formula>
      <formula>100000</formula>
    </cfRule>
    <cfRule type="cellIs" priority="9" dxfId="0" operator="between" stopIfTrue="1">
      <formula>1</formula>
      <formula>100000</formula>
    </cfRule>
  </conditionalFormatting>
  <conditionalFormatting sqref="D10:D76">
    <cfRule type="expression" priority="7" dxfId="0" stopIfTrue="1">
      <formula>AND(E10&gt;0,E10&lt;10000)</formula>
    </cfRule>
  </conditionalFormatting>
  <conditionalFormatting sqref="C10:C76">
    <cfRule type="expression" priority="6" dxfId="0" stopIfTrue="1">
      <formula>AND(E10&gt;0,E10&lt;10000)</formula>
    </cfRule>
  </conditionalFormatting>
  <conditionalFormatting sqref="B10:B76">
    <cfRule type="expression" priority="5" dxfId="0" stopIfTrue="1">
      <formula>AND(E10&gt;0,E10&lt;10000)</formula>
    </cfRule>
  </conditionalFormatting>
  <conditionalFormatting sqref="L10:L76">
    <cfRule type="cellIs" priority="4" dxfId="0" operator="between" stopIfTrue="1">
      <formula>1</formula>
      <formula>100000</formula>
    </cfRule>
  </conditionalFormatting>
  <conditionalFormatting sqref="K10:K76">
    <cfRule type="expression" priority="3" dxfId="0" stopIfTrue="1">
      <formula>AND(L10&gt;0,L10&lt;100000)</formula>
    </cfRule>
  </conditionalFormatting>
  <conditionalFormatting sqref="J10:J76">
    <cfRule type="expression" priority="2" dxfId="0" stopIfTrue="1">
      <formula>AND(L10&gt;0,L10&lt;100000)</formula>
    </cfRule>
  </conditionalFormatting>
  <conditionalFormatting sqref="I10:I76">
    <cfRule type="expression" priority="1" dxfId="0" stopIfTrue="1">
      <formula>AND(L10&gt;0,L10&lt;100000)</formula>
    </cfRule>
  </conditionalFormatting>
  <dataValidations count="6">
    <dataValidation type="list" allowBlank="1" showInputMessage="1" showErrorMessage="1" sqref="J7">
      <formula1>"選択してください,ﾕﾆｯｸ車,平車,指定なし"</formula1>
    </dataValidation>
    <dataValidation type="list" allowBlank="1" showInputMessage="1" showErrorMessage="1" sqref="K7">
      <formula1>"t車,2t車,3t車,4t車,8t車,15t車"</formula1>
    </dataValidation>
    <dataValidation type="list" allowBlank="1" showInputMessage="1" showErrorMessage="1" sqref="L7">
      <formula1>"台数,1台,2台,3台,4台,5台,6台,7台,8台,9台,10台"</formula1>
    </dataValidation>
    <dataValidation type="list" allowBlank="1" showInputMessage="1" showErrorMessage="1" sqref="B7">
      <formula1>"月,1　月,2　月,3　月,4　月,5　月,6　月,7　月,8　月,9　月,10　月,11　月,12　月"</formula1>
    </dataValidation>
    <dataValidation type="list" allowBlank="1" showInputMessage="1" showErrorMessage="1" sqref="C7">
      <formula1>"日,1　日,2　日,3　日,4　日,5　日,6　日,7　日,8　日,9　日,10　日,11　日,12　日,13　日,14　日,15　日,16　日,17　日,18　日,19　日,20　日,21　日,22　日,23　日,24　日,25　日,26　日,27　日,28　日,29　日,30　日,31　日"</formula1>
    </dataValidation>
    <dataValidation type="list" allowBlank="1" showInputMessage="1" showErrorMessage="1" sqref="D7:E7">
      <formula1>"AM(8〜12時),PM(13〜16時),6:00,6:30,7:00,7:30,8:00,8:30,9:00,9:30,10:00,10:30,11:00,11:30,13:00,13:30,14:00,14:30,15:00,15:30,16:00,16:30,17:00,17:30,18:00,18:30,19:00,19:30,20:00,20:30,21:00,21:30,22:00,22:30,23:00,23:30,24:00,24:30,25:00,25:30,26:00,26:30"</formula1>
    </dataValidation>
  </dataValidations>
  <printOptions horizontalCentered="1" verticalCentered="1"/>
  <pageMargins left="0.2" right="0.2" top="0.1968503937007874" bottom="0.1968503937007874" header="0" footer="0"/>
  <pageSetup fitToHeight="1" fitToWidth="1" horizontalDpi="600" verticalDpi="600" orientation="portrait" paperSize="8"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オリ建リース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oriken</dc:creator>
  <cp:keywords/>
  <dc:description/>
  <cp:lastModifiedBy>oriken</cp:lastModifiedBy>
  <cp:lastPrinted>2023-01-30T06:10:29Z</cp:lastPrinted>
  <dcterms:created xsi:type="dcterms:W3CDTF">1996-12-26T02:51:39Z</dcterms:created>
  <dcterms:modified xsi:type="dcterms:W3CDTF">2023-01-30T06:12:07Z</dcterms:modified>
  <cp:category/>
  <cp:version/>
  <cp:contentType/>
  <cp:contentStatus/>
</cp:coreProperties>
</file>